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480" yWindow="705" windowWidth="15195" windowHeight="11160" tabRatio="763" activeTab="2"/>
  </bookViews>
  <sheets>
    <sheet name="Титульный лист" sheetId="1" r:id="rId1"/>
    <sheet name="ФОРМА 1_Численность работников" sheetId="2" r:id="rId2"/>
    <sheet name="ФОРМА 2_Показатели" sheetId="4" r:id="rId3"/>
  </sheets>
  <definedNames>
    <definedName name="_xlnm._FilterDatabase" localSheetId="0" hidden="1">'Титульный лист'!$A$74:$AQ$74</definedName>
    <definedName name="Верно">'Титульный лист'!#REF!</definedName>
    <definedName name="года">'Титульный лист'!$CR$104:$CR$113</definedName>
    <definedName name="даты">'Титульный лист'!$BZ$83:$BZ$113</definedName>
    <definedName name="_xlnm.Print_Titles" localSheetId="2">'ФОРМА 2_Показатели'!$6:$6</definedName>
    <definedName name="месяцы">'Титульный лист'!$CE$102:$CE$113</definedName>
    <definedName name="_xlnm.Print_Area" localSheetId="0">'Титульный лист'!$A$1:$CW$115</definedName>
    <definedName name="_xlnm.Print_Area" localSheetId="1">'ФОРМА 1_Численность работников'!$A$1:$Q$75</definedName>
    <definedName name="_xlnm.Print_Area" localSheetId="2">'ФОРМА 2_Показатели'!$A$1:$H$66</definedName>
    <definedName name="Ошибка">'Титульный лист'!#REF!</definedName>
    <definedName name="р">'Титульный лист'!#REF!</definedName>
    <definedName name="территории">'Титульный лист'!$AQ$19:$AR$73</definedName>
    <definedName name="фактслужащих">'Титульный лист'!$C$15</definedName>
  </definedNames>
  <calcPr calcId="125725"/>
</workbook>
</file>

<file path=xl/calcChain.xml><?xml version="1.0" encoding="utf-8"?>
<calcChain xmlns="http://schemas.openxmlformats.org/spreadsheetml/2006/main">
  <c r="E38" i="4"/>
  <c r="F38"/>
  <c r="G38"/>
  <c r="D38"/>
  <c r="E35"/>
  <c r="F35"/>
  <c r="D35"/>
  <c r="G53" l="1"/>
  <c r="G54"/>
  <c r="E52"/>
  <c r="F52"/>
  <c r="D52"/>
  <c r="G46" l="1"/>
  <c r="G44"/>
  <c r="G40"/>
  <c r="G39"/>
  <c r="G36"/>
  <c r="G35" s="1"/>
  <c r="G37"/>
  <c r="E57" l="1"/>
  <c r="F57"/>
  <c r="D57"/>
  <c r="F49"/>
  <c r="E49"/>
  <c r="D49"/>
  <c r="E63" l="1"/>
  <c r="F63"/>
  <c r="D63"/>
  <c r="G64" l="1"/>
  <c r="G65"/>
  <c r="G63" l="1"/>
  <c r="G45" l="1"/>
  <c r="H11" i="2"/>
  <c r="G59" i="4" l="1"/>
  <c r="G60"/>
  <c r="G61"/>
  <c r="G47" l="1"/>
  <c r="G43"/>
  <c r="G42"/>
  <c r="D11" l="1"/>
  <c r="G30" i="2" l="1"/>
  <c r="E31" i="4" l="1"/>
  <c r="F31"/>
  <c r="G27"/>
  <c r="G14"/>
  <c r="G13"/>
  <c r="G12"/>
  <c r="G10"/>
  <c r="G9"/>
  <c r="E8"/>
  <c r="F8"/>
  <c r="E11"/>
  <c r="F11"/>
  <c r="G8" l="1"/>
  <c r="G11"/>
  <c r="P67" i="2"/>
  <c r="N67"/>
  <c r="L67"/>
  <c r="J67"/>
  <c r="H67"/>
  <c r="F67"/>
  <c r="D67"/>
  <c r="Q46" l="1"/>
  <c r="Q47"/>
  <c r="Q48"/>
  <c r="Q49"/>
  <c r="Q50"/>
  <c r="Q51"/>
  <c r="Q52"/>
  <c r="Q53"/>
  <c r="Q54"/>
  <c r="Q55"/>
  <c r="Q56"/>
  <c r="Q57"/>
  <c r="Q58"/>
  <c r="Q59"/>
  <c r="Q60"/>
  <c r="Q61"/>
  <c r="Q62"/>
  <c r="Q45"/>
  <c r="Q42"/>
  <c r="Q43"/>
  <c r="Q41"/>
  <c r="G23" i="4"/>
  <c r="G17"/>
  <c r="G20"/>
  <c r="G21"/>
  <c r="G22"/>
  <c r="G19"/>
  <c r="F18"/>
  <c r="E18"/>
  <c r="F16" l="1"/>
  <c r="E16"/>
  <c r="G18"/>
  <c r="G34"/>
  <c r="G33"/>
  <c r="G32"/>
  <c r="G58"/>
  <c r="G57" s="1"/>
  <c r="G55"/>
  <c r="G52" s="1"/>
  <c r="G50"/>
  <c r="G49" s="1"/>
  <c r="G16" l="1"/>
  <c r="G31"/>
  <c r="D31" l="1"/>
  <c r="P11" i="2" l="1"/>
  <c r="D11"/>
  <c r="E11"/>
  <c r="F11"/>
  <c r="G11"/>
  <c r="I11"/>
  <c r="J11"/>
  <c r="K11"/>
  <c r="L11"/>
  <c r="M11"/>
  <c r="N11"/>
  <c r="O11"/>
  <c r="C11"/>
  <c r="D40" l="1"/>
  <c r="E40"/>
  <c r="F40"/>
  <c r="G40"/>
  <c r="H40"/>
  <c r="I40"/>
  <c r="J40"/>
  <c r="K40"/>
  <c r="L40"/>
  <c r="M40"/>
  <c r="N40"/>
  <c r="O40"/>
  <c r="P40"/>
  <c r="C40"/>
  <c r="D44"/>
  <c r="E44"/>
  <c r="F44"/>
  <c r="G44"/>
  <c r="H44"/>
  <c r="I44"/>
  <c r="J44"/>
  <c r="K44"/>
  <c r="L44"/>
  <c r="M44"/>
  <c r="N44"/>
  <c r="O44"/>
  <c r="P44"/>
  <c r="C44"/>
  <c r="C39" l="1"/>
  <c r="M39"/>
  <c r="E39"/>
  <c r="O39"/>
  <c r="K39"/>
  <c r="G39"/>
  <c r="I39"/>
  <c r="P39"/>
  <c r="L39"/>
  <c r="H39"/>
  <c r="D39"/>
  <c r="N39"/>
  <c r="J39"/>
  <c r="F39"/>
  <c r="L70"/>
  <c r="K69"/>
  <c r="K70"/>
  <c r="L69"/>
  <c r="F30" i="4" l="1"/>
  <c r="F24" s="1"/>
  <c r="E30"/>
  <c r="E24" s="1"/>
  <c r="E26" l="1"/>
  <c r="E29"/>
  <c r="F26"/>
  <c r="F29"/>
  <c r="D30" i="2"/>
  <c r="E30"/>
  <c r="F30"/>
  <c r="H30"/>
  <c r="I30"/>
  <c r="J30"/>
  <c r="K30"/>
  <c r="L30"/>
  <c r="M30"/>
  <c r="N30"/>
  <c r="O30"/>
  <c r="P30"/>
  <c r="C30"/>
  <c r="D9" l="1"/>
  <c r="C9" l="1"/>
  <c r="C66" l="1"/>
  <c r="D8" i="4" l="1"/>
  <c r="D18"/>
  <c r="D16" l="1"/>
  <c r="F9" i="2"/>
  <c r="F66" s="1"/>
  <c r="H9"/>
  <c r="H66" s="1"/>
  <c r="D66"/>
  <c r="E9"/>
  <c r="Q9" s="1"/>
  <c r="G9"/>
  <c r="G66" s="1"/>
  <c r="I9"/>
  <c r="I66" s="1"/>
  <c r="J9"/>
  <c r="J66" s="1"/>
  <c r="K9"/>
  <c r="K66" s="1"/>
  <c r="L9"/>
  <c r="L66" s="1"/>
  <c r="M9"/>
  <c r="M66" s="1"/>
  <c r="N9"/>
  <c r="N66" s="1"/>
  <c r="O9"/>
  <c r="O66" s="1"/>
  <c r="P9"/>
  <c r="P66" s="1"/>
  <c r="J69" l="1"/>
  <c r="H70"/>
  <c r="J70"/>
  <c r="E66"/>
  <c r="D30" i="4" l="1"/>
  <c r="D24" s="1"/>
  <c r="H69" i="2"/>
  <c r="D26" i="4" l="1"/>
  <c r="D29"/>
  <c r="H8"/>
  <c r="H11"/>
  <c r="G30"/>
  <c r="G24" s="1"/>
  <c r="H16"/>
  <c r="G26" l="1"/>
  <c r="G29"/>
</calcChain>
</file>

<file path=xl/sharedStrings.xml><?xml version="1.0" encoding="utf-8"?>
<sst xmlns="http://schemas.openxmlformats.org/spreadsheetml/2006/main" count="457" uniqueCount="311">
  <si>
    <t>(Ф.И.О.)</t>
  </si>
  <si>
    <t>(подпись)</t>
  </si>
  <si>
    <t>(номер контактного телефона)</t>
  </si>
  <si>
    <t>(дата составления документа)</t>
  </si>
  <si>
    <t>Форма 1</t>
  </si>
  <si>
    <t>Штатная численность, единиц</t>
  </si>
  <si>
    <t>Фактическая численность, человек</t>
  </si>
  <si>
    <t>№ п/п</t>
  </si>
  <si>
    <t>1.</t>
  </si>
  <si>
    <t>2.</t>
  </si>
  <si>
    <t>3.</t>
  </si>
  <si>
    <t>4.</t>
  </si>
  <si>
    <t>5.</t>
  </si>
  <si>
    <t>6.</t>
  </si>
  <si>
    <t>Единица измерения</t>
  </si>
  <si>
    <t>процентов</t>
  </si>
  <si>
    <t>человек</t>
  </si>
  <si>
    <t>Наименование органа местного самоуправления</t>
  </si>
  <si>
    <t>Представительный орган         муниципального образования</t>
  </si>
  <si>
    <t>Наименование показателя</t>
  </si>
  <si>
    <t>1.1.</t>
  </si>
  <si>
    <t>1.2.</t>
  </si>
  <si>
    <t>2.1.</t>
  </si>
  <si>
    <t>2.2.</t>
  </si>
  <si>
    <t>единиц</t>
  </si>
  <si>
    <t xml:space="preserve">ИТОГО </t>
  </si>
  <si>
    <t>выплата денежного
содержания которым осуществляется за счет средств местного бюджета</t>
  </si>
  <si>
    <t>выплата денежного
содержания которым осуществляется за счет субвенций из областного бюджета</t>
  </si>
  <si>
    <t>мужчины</t>
  </si>
  <si>
    <t>женщины</t>
  </si>
  <si>
    <t>органы местного самоуправления городских округов и муниципальных районов:</t>
  </si>
  <si>
    <t>Работники, осуществляющие техническое обеспечение деятельности органов местного самоуправления (технический персонал)</t>
  </si>
  <si>
    <t>ГП</t>
  </si>
  <si>
    <t>СП</t>
  </si>
  <si>
    <t>Наименование муниципального образования</t>
  </si>
  <si>
    <t>год</t>
  </si>
  <si>
    <t>"</t>
  </si>
  <si>
    <t>аппарат администрации</t>
  </si>
  <si>
    <t>город Азов</t>
  </si>
  <si>
    <t>город Батайск</t>
  </si>
  <si>
    <t>город Волгодонск</t>
  </si>
  <si>
    <t>город Гуково</t>
  </si>
  <si>
    <t>город Донецк</t>
  </si>
  <si>
    <t>город Зверево</t>
  </si>
  <si>
    <t>город Каменск-Шахтинский</t>
  </si>
  <si>
    <t>город Новочеркасск</t>
  </si>
  <si>
    <t>город Новошахтинск</t>
  </si>
  <si>
    <t>город Ростов-на-Дону</t>
  </si>
  <si>
    <t>город Таганрог</t>
  </si>
  <si>
    <t>город Шахты</t>
  </si>
  <si>
    <t>Азовский район</t>
  </si>
  <si>
    <t>Аксайский район</t>
  </si>
  <si>
    <t>Багаевский район</t>
  </si>
  <si>
    <t>Белокалитвинский район</t>
  </si>
  <si>
    <t>Боковский район</t>
  </si>
  <si>
    <t>Верхнедонской район</t>
  </si>
  <si>
    <t>Веселовский район</t>
  </si>
  <si>
    <t>Волгодонской район</t>
  </si>
  <si>
    <t>Дубовский район</t>
  </si>
  <si>
    <t>Егорлыкский район</t>
  </si>
  <si>
    <t>Заветинский район</t>
  </si>
  <si>
    <t>Зерноградский район</t>
  </si>
  <si>
    <t>Зимовниковский район</t>
  </si>
  <si>
    <t>Кагальницкий район</t>
  </si>
  <si>
    <t>Каменский район</t>
  </si>
  <si>
    <t>Кашарский район</t>
  </si>
  <si>
    <t>Константиновский район</t>
  </si>
  <si>
    <t>Красносулинский район</t>
  </si>
  <si>
    <t>Куйбышевский район</t>
  </si>
  <si>
    <t>Мартыновский район</t>
  </si>
  <si>
    <t>Матвеево-Курганский район</t>
  </si>
  <si>
    <t>Милютинский район</t>
  </si>
  <si>
    <t>Морозовский район</t>
  </si>
  <si>
    <t>Мясниковский район</t>
  </si>
  <si>
    <t>Неклиновский район</t>
  </si>
  <si>
    <t>Обливский район</t>
  </si>
  <si>
    <t>Октябрьский район</t>
  </si>
  <si>
    <t>Орловский район</t>
  </si>
  <si>
    <t>Песчанокопский район</t>
  </si>
  <si>
    <t>Пролетарский район</t>
  </si>
  <si>
    <t>Ремонтненский район</t>
  </si>
  <si>
    <t>Родионово-Несветайский район</t>
  </si>
  <si>
    <t>Сальский район</t>
  </si>
  <si>
    <t>Семикаракорский район</t>
  </si>
  <si>
    <t>Советский район</t>
  </si>
  <si>
    <t>Тарасовский район</t>
  </si>
  <si>
    <t>Тацинский район</t>
  </si>
  <si>
    <t>Усть-Донецкий район</t>
  </si>
  <si>
    <t>Целинский район</t>
  </si>
  <si>
    <t>Цимлянский район</t>
  </si>
  <si>
    <t>Чертковский район</t>
  </si>
  <si>
    <t>№            п/п</t>
  </si>
  <si>
    <t>Сведения о численности работников органов местного самоуправления</t>
  </si>
  <si>
    <t xml:space="preserve">Обслуживающий             персонал </t>
  </si>
  <si>
    <t>выплата денежного
содержания которым осуществляется за счет межбюджетных трансфертов из  бюджетов поселений</t>
  </si>
  <si>
    <t>Иные работники</t>
  </si>
  <si>
    <t>М.П.</t>
  </si>
  <si>
    <t>Должностное лицо, ответственное за подготовку информации</t>
  </si>
  <si>
    <t>1.2.1.</t>
  </si>
  <si>
    <t>1.3.</t>
  </si>
  <si>
    <t>1.3.1.</t>
  </si>
  <si>
    <t>Миллеровский район</t>
  </si>
  <si>
    <t>ПРАВИТЕЛЬСТВО РОСТОВСКОЙ ОБЛАСТИ</t>
  </si>
  <si>
    <t>Избирательная комиссия муниципального образования**</t>
  </si>
  <si>
    <t>Форма 2</t>
  </si>
  <si>
    <t>ПРЕДСТАВЛЯЕТСЯ В ЭЛЕКТРОННОМ ВИДЕ</t>
  </si>
  <si>
    <t>Представляют:</t>
  </si>
  <si>
    <t>Сроки представления:</t>
  </si>
  <si>
    <t>количество вакантных должностей муниципальной службы, замещенных на основе конкурса за отчетный период</t>
  </si>
  <si>
    <t>ежеквартально</t>
  </si>
  <si>
    <t>Лица, замещающие муниципальные должности</t>
  </si>
  <si>
    <t>Лица, замещающие должности муниципальной службы</t>
  </si>
  <si>
    <t>Примечание</t>
  </si>
  <si>
    <t>Приложение</t>
  </si>
  <si>
    <t>1.3.2.</t>
  </si>
  <si>
    <t>1.3.3.</t>
  </si>
  <si>
    <t>1.3.4.</t>
  </si>
  <si>
    <t>1.3.5.</t>
  </si>
  <si>
    <t>1.3.6.</t>
  </si>
  <si>
    <t>1.3.7.</t>
  </si>
  <si>
    <t>1.3.8.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</si>
  <si>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</si>
  <si>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</si>
  <si>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</si>
  <si>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</si>
  <si>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</si>
  <si>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</si>
  <si>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</si>
  <si>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</si>
  <si>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</si>
  <si>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2.1.1.</t>
  </si>
  <si>
    <t>2.1.2.</t>
  </si>
  <si>
    <t>2.1.3.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</si>
  <si>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</si>
  <si>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</si>
  <si>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</si>
  <si>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</si>
  <si>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</si>
  <si>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</si>
  <si>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</si>
  <si>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</si>
  <si>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</si>
  <si>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</si>
  <si>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2.2.11.</t>
  </si>
  <si>
    <t>2.2.12.</t>
  </si>
  <si>
    <t>2.2.13.</t>
  </si>
  <si>
    <t>2.2.14.</t>
  </si>
  <si>
    <t>2.2.15.</t>
  </si>
  <si>
    <t>2.2.16.</t>
  </si>
  <si>
    <t>2.2.17.</t>
  </si>
  <si>
    <t>2.2.18.</t>
  </si>
  <si>
    <t>в том числе:</t>
  </si>
  <si>
    <t>городские поселения</t>
  </si>
  <si>
    <t>сельские поселения</t>
  </si>
  <si>
    <t>1.2.11.</t>
  </si>
  <si>
    <t>1.2.12.</t>
  </si>
  <si>
    <t>1.2.13.</t>
  </si>
  <si>
    <t>1.2.14.</t>
  </si>
  <si>
    <t>1.2.15.</t>
  </si>
  <si>
    <t>1.2.16.</t>
  </si>
  <si>
    <t>1.2.17.</t>
  </si>
  <si>
    <t>1.2.18.</t>
  </si>
  <si>
    <t>Ф.И.О. (полностью), должность</t>
  </si>
  <si>
    <t>количество вакантных должностей муниципальной службы, замещенных в отчетном периоде на основе назначения из кадровых резервов, муниципальных резервов управленческих кадров</t>
  </si>
  <si>
    <t>с ученой степенью</t>
  </si>
  <si>
    <t>со средним профессиональным образованием</t>
  </si>
  <si>
    <t>ГО/МР</t>
  </si>
  <si>
    <t>*Муниципальные районы представляют данные как по району, так и по входящим в его состав поселениям.</t>
  </si>
  <si>
    <t>Используемые сокращения: ГО - городской округ, МР - муниципальный район, ГП - городское поселение, СП - сельское поселение.</t>
  </si>
  <si>
    <t>Информация о показателях развития муниципальной службы, количественном и качественном составе муниципальных служащих
в органах местного самоуправления</t>
  </si>
  <si>
    <t>Значение показателя
(ГО/МР)</t>
  </si>
  <si>
    <t>Значение показателя
(ГП)</t>
  </si>
  <si>
    <t>Значение показателя
(СП)</t>
  </si>
  <si>
    <r>
      <t xml:space="preserve">Значение показателя
</t>
    </r>
    <r>
      <rPr>
        <b/>
        <sz val="9"/>
        <rFont val="Times New Roman"/>
        <family val="1"/>
        <charset val="204"/>
      </rPr>
      <t>(СУММА)</t>
    </r>
  </si>
  <si>
    <t>количество муниципальных служащих (на конец отчетного периода)</t>
  </si>
  <si>
    <t>Количество муниципальных служащих по уровню образования (на конец отчетного периода)</t>
  </si>
  <si>
    <t>Количество муниципальных служащих по полу (на конец отчетного периода)</t>
  </si>
  <si>
    <r>
      <t xml:space="preserve">отраслевые (функциональные) органы администрации всего, в том числе (в пп. 1.2.1.-1.2.18. указать </t>
    </r>
    <r>
      <rPr>
        <b/>
        <sz val="9"/>
        <rFont val="Times New Roman"/>
        <family val="1"/>
        <charset val="204"/>
      </rPr>
      <t>по алфавиту</t>
    </r>
    <r>
      <rPr>
        <sz val="9"/>
        <rFont val="Times New Roman"/>
        <family val="1"/>
        <charset val="204"/>
      </rPr>
      <t xml:space="preserve"> полные наименования):</t>
    </r>
  </si>
  <si>
    <t xml:space="preserve">Штатная численность выборных должностных лиц местного самоуправления, осуществляющих свои полномочия на постоянной основе, и муниципальных служащих в исполнительно-распорядительных органах муниципальных образований </t>
  </si>
  <si>
    <t>-</t>
  </si>
  <si>
    <t>** По контрольному органу и избирательной комиссии информация представляется только в случае, если они являются самостоятельными юридическими лицами (информация о структурных подразделениях администрации, наделенных контрольными функциями, в строке 4 не указывается).</t>
  </si>
  <si>
    <t>Количество штатных единиц муниципальных служащих (на конец отчетного периода)</t>
  </si>
  <si>
    <t>Количество муниципальных служащих (на конец отчетного периода)</t>
  </si>
  <si>
    <t>Количество муниципальных служащих по возрасту (на конец отчетного периода)</t>
  </si>
  <si>
    <r>
      <t>с высшим образованием, в т.ч.</t>
    </r>
    <r>
      <rPr>
        <i/>
        <sz val="9"/>
        <rFont val="Times New Roman"/>
        <family val="1"/>
        <charset val="204"/>
      </rPr>
      <t>:</t>
    </r>
  </si>
  <si>
    <r>
      <rPr>
        <b/>
        <sz val="9"/>
        <rFont val="Times New Roman"/>
        <family val="1"/>
        <charset val="204"/>
      </rPr>
      <t xml:space="preserve">Условие: </t>
    </r>
    <r>
      <rPr>
        <sz val="9"/>
        <rFont val="Times New Roman"/>
        <family val="1"/>
        <charset val="204"/>
      </rPr>
      <t>фактическая численность, человек - целое число (да/нет)</t>
    </r>
  </si>
  <si>
    <t>Доля муниципальных служащих, прошедших аттестацию</t>
  </si>
  <si>
    <t xml:space="preserve">    с высшим образованием по специальности "Государственное и муниципальное управление"</t>
  </si>
  <si>
    <t xml:space="preserve">    с высшим юридическим образованием</t>
  </si>
  <si>
    <t xml:space="preserve">    в соответствии с муниципальным заказом</t>
  </si>
  <si>
    <t xml:space="preserve">    в соответствии с государственным заказом</t>
  </si>
  <si>
    <t xml:space="preserve">    за счет внебюджетных средств</t>
  </si>
  <si>
    <t>Администрация городского округа (муниципального района*) всего, 
в том числе:</t>
  </si>
  <si>
    <r>
      <t xml:space="preserve">территориальные органы всего, 
в том числе (в пп. 1.3.1.-1.3.8. указать </t>
    </r>
    <r>
      <rPr>
        <b/>
        <sz val="9"/>
        <rFont val="Times New Roman"/>
        <family val="1"/>
        <charset val="204"/>
      </rPr>
      <t>по алфавиту</t>
    </r>
    <r>
      <rPr>
        <sz val="9"/>
        <rFont val="Times New Roman"/>
        <family val="1"/>
        <charset val="204"/>
      </rPr>
      <t xml:space="preserve"> полные наименования):</t>
    </r>
  </si>
  <si>
    <r>
      <t xml:space="preserve">Администрации поселений всего, 
в том числе (в пп. 2.1.-2.2. указать 
</t>
    </r>
    <r>
      <rPr>
        <b/>
        <sz val="9"/>
        <rFont val="Times New Roman"/>
        <family val="1"/>
        <charset val="204"/>
      </rPr>
      <t>по алфавиту</t>
    </r>
    <r>
      <rPr>
        <sz val="9"/>
        <rFont val="Times New Roman"/>
        <family val="1"/>
        <charset val="204"/>
      </rPr>
      <t xml:space="preserve"> наименования поселений):</t>
    </r>
  </si>
  <si>
    <t xml:space="preserve">    с высшим экономическим образованием</t>
  </si>
  <si>
    <t>2.3.</t>
  </si>
  <si>
    <t>3.1.</t>
  </si>
  <si>
    <t>3.2.</t>
  </si>
  <si>
    <t>3.2.1.</t>
  </si>
  <si>
    <t>3.2.2.</t>
  </si>
  <si>
    <t>3.2.3.</t>
  </si>
  <si>
    <t>3.3.</t>
  </si>
  <si>
    <t>5.2.</t>
  </si>
  <si>
    <t>6.1.</t>
  </si>
  <si>
    <t>6.2.</t>
  </si>
  <si>
    <t>6.2.1.</t>
  </si>
  <si>
    <t>6.2.2.</t>
  </si>
  <si>
    <t>6.2.3.</t>
  </si>
  <si>
    <t>7.</t>
  </si>
  <si>
    <t>8.</t>
  </si>
  <si>
    <t>9.</t>
  </si>
  <si>
    <t>3.2.4.</t>
  </si>
  <si>
    <t xml:space="preserve">    с иным высшим образованием</t>
  </si>
  <si>
    <t>января</t>
  </si>
  <si>
    <t>февраля</t>
  </si>
  <si>
    <t>марта</t>
  </si>
  <si>
    <t>апреля</t>
  </si>
  <si>
    <t>мая</t>
  </si>
  <si>
    <t>июня</t>
  </si>
  <si>
    <t>августа</t>
  </si>
  <si>
    <t>ноября</t>
  </si>
  <si>
    <t>октября</t>
  </si>
  <si>
    <t>сентября</t>
  </si>
  <si>
    <t>июля</t>
  </si>
  <si>
    <t>Примечание: заполняются только пустые ячейки, не имеющие цветной заливки</t>
  </si>
  <si>
    <t>Примечание: заполняются только пустые ячейки, 
не имеющие цветной заливки</t>
  </si>
  <si>
    <t>от 18 до 35 лет</t>
  </si>
  <si>
    <t>от 65 лет</t>
  </si>
  <si>
    <t>от 36 до 64 лет</t>
  </si>
  <si>
    <t>Доля муниципальных служащих, имеющих высшее образование (на конец отчетного периода)</t>
  </si>
  <si>
    <t>Количество вакантных должностей муниципальной службы опубликованных на портале "Госслужба"**** в отчетном периоде</t>
  </si>
  <si>
    <t xml:space="preserve">количество муниципальных служащих, прошедших аттестацию (на конец отчетного периода) </t>
  </si>
  <si>
    <t>7.1.</t>
  </si>
  <si>
    <t>10.</t>
  </si>
  <si>
    <t>8.1.</t>
  </si>
  <si>
    <t>9.1.</t>
  </si>
  <si>
    <t>Доля вакантных должностей муниципальной службы, замещенных на основе конкурса от общего количества замещенных вакансий</t>
  </si>
  <si>
    <r>
      <t xml:space="preserve">Доля лиц, назначенных на должности муниципальной службы из кадровых резервов, муниципальных резервов управленческих </t>
    </r>
    <r>
      <rPr>
        <b/>
        <sz val="10"/>
        <rFont val="Times New Roman"/>
        <family val="1"/>
        <charset val="204"/>
      </rPr>
      <t>от общего числа назначенных</t>
    </r>
    <r>
      <rPr>
        <i/>
        <sz val="8"/>
        <rFont val="Times New Roman"/>
        <family val="1"/>
        <charset val="204"/>
      </rPr>
      <t xml:space="preserve"> </t>
    </r>
  </si>
  <si>
    <t>10.1.</t>
  </si>
  <si>
    <t>11.1.</t>
  </si>
  <si>
    <t>из них вакансий, возникших в связи с уходом работника в отпуска по беременности и родам; уходу за ребенком</t>
  </si>
  <si>
    <t>количество вакантных должностей муниципальной службы, открывшихся в отчетном периоде**</t>
  </si>
  <si>
    <t>из них замещенных вакансий, возникших в связи с уходом работника в отпуска по беременности и родам; уходу за ребенком</t>
  </si>
  <si>
    <t>количество замещенных вакантных должностей муниципальной службы в отчетном периоде***</t>
  </si>
  <si>
    <t xml:space="preserve">количество вакантных должностей муниципальной службы высшей группы должностей, замещенных в отчетном периоде на основе назначения из кадровых резервов, муниципальных резервов управленческих кадров </t>
  </si>
  <si>
    <t>Доля вакантных должностей муниципальной службы высшей группы должностей, замещенных на основе назначения из кадровых резервов, муниципальных резервов управленческих кадров</t>
  </si>
  <si>
    <t>6.3.</t>
  </si>
  <si>
    <t>6.3.1.</t>
  </si>
  <si>
    <t>7.1.1.</t>
  </si>
  <si>
    <t>7.2.</t>
  </si>
  <si>
    <t>7.2.1.</t>
  </si>
  <si>
    <t>7.3.</t>
  </si>
  <si>
    <t>11.2.</t>
  </si>
  <si>
    <t>* - сведения отражаются ТОЛЬКО в первом квартале, во втором, третьем и четвертом кварталах поля не заполнять
** - учитываются вакансии муниципальной службы, которые открылись в отчетном периоде (квартал)
*** - учитываются все вакансии муниципальной службы, замещенные в отчетном периоде (квартал)
****- портал "Госслужба" - единая информационная система управления кадровым составом государственной гражданской (муниципальной) службы Российской Федерации https://gossluzhba.gov.ru/
***** - указываются только главы городских округов и муниципальных районов, главы администраций городских округов и муниципальных районов (без учета поселений)</t>
  </si>
  <si>
    <t>Доля муниципальных служащих, в отношении проведены мероприятия по профессиональному развитию</t>
  </si>
  <si>
    <t>10.2.</t>
  </si>
  <si>
    <t>10.3.</t>
  </si>
  <si>
    <t>10.4.</t>
  </si>
  <si>
    <t>6.3.2.</t>
  </si>
  <si>
    <t>предусмотрено средств местного бюджета на мероприятия по профессиональному развитию муниципальных служащих (указывается за год, уточняется по итогам 4 квартала), в т.ч.:</t>
  </si>
  <si>
    <t xml:space="preserve">   иные</t>
  </si>
  <si>
    <t>6.4.</t>
  </si>
  <si>
    <t>6.4.1.</t>
  </si>
  <si>
    <t>6.4.3.</t>
  </si>
  <si>
    <t>Количество отсутствующих работников, за которыми сохраняется место работы, в т.ч.:</t>
  </si>
  <si>
    <t>муниципальные служащие</t>
  </si>
  <si>
    <t>иные работники</t>
  </si>
  <si>
    <t>количество лиц, состоявших в отчетном периоде в муниципальных резервах управленческих кадров (на конец отчетного периода)</t>
  </si>
  <si>
    <t>количество лиц, состоявших в отчетном периоде в кадровом резерве (не управленческих кадров) (на конец отчетного периода)</t>
  </si>
  <si>
    <t>количество лиц, назначенных на должности глав муниципальных образований, глав местных администраций из резервов управленческих кадров (на конец отчетного периода)*****</t>
  </si>
  <si>
    <t>в управление по работе с муниципальными образованиями министерства региональной политики и массовых коммуникаций Ростовской области</t>
  </si>
  <si>
    <t>9.2.</t>
  </si>
  <si>
    <t>9.3.</t>
  </si>
  <si>
    <t xml:space="preserve">количество вакантных должностей муниципальной службы высшей группы должностей, замещенных в отчетном периоде </t>
  </si>
  <si>
    <t>количество вакантных должностей муниципальной службы высшей группы должностей, ,открывшихся в отчетном периоде**</t>
  </si>
  <si>
    <r>
      <t>Информация о состоянии муниципальной службы в Ростовской области
по итогам</t>
    </r>
    <r>
      <rPr>
        <u/>
        <sz val="16"/>
        <rFont val="Times New Roman"/>
        <family val="1"/>
        <charset val="204"/>
      </rPr>
      <t xml:space="preserve"> </t>
    </r>
    <r>
      <rPr>
        <b/>
        <i/>
        <u/>
        <sz val="16"/>
        <rFont val="Times New Roman"/>
        <family val="1"/>
        <charset val="204"/>
      </rPr>
      <t xml:space="preserve">       квартала 2024 года</t>
    </r>
  </si>
  <si>
    <t>МИНИСТЕРСТВО РЕГИОНАЛЬНОЙ ПОЛИТИКИ И МАССОВЫХ КОММУНИКАЦИЙ РОСТОВСКОЙ ОБЛАСТИ</t>
  </si>
  <si>
    <t>УПРАВЛЕНИЕ ПО РАБОТЕ С МУНИЦИПАЛЬНЫМИ ОБРАЗОВАНИЯМИ</t>
  </si>
  <si>
    <t>Контрольно-счетный орган          муниципального образования**</t>
  </si>
  <si>
    <t xml:space="preserve">   дополнительное профессиональное образование (ДПО), профессиональное обучение (ПО), повышение квалификации</t>
  </si>
  <si>
    <t>освоено средств в местном бюджете на мероприятия по профессиональному развитию муниципальных служащих (уточняется по итогам 4 квартала), в т.ч.:</t>
  </si>
  <si>
    <t>количество муниципальных служащих, в отношении которых проведены мероприятия по профессиональному развитию (на конец отчетного периода), в т.ч.:</t>
  </si>
  <si>
    <t xml:space="preserve">   дополнительное профессиональное образование (ДПО),  профессиональное образование (ПО), повышение квалификации</t>
  </si>
  <si>
    <t>тыс. рублей</t>
  </si>
  <si>
    <t>Количество вакантных должностей муниципальной службы по состоянию на 01.01.2025 *</t>
  </si>
  <si>
    <t>11.</t>
  </si>
  <si>
    <t>Глава муниципального образования</t>
  </si>
  <si>
    <t>Зубревич Ирина Александровна</t>
  </si>
  <si>
    <t>8-86367-5-27-71</t>
  </si>
  <si>
    <t>Отдел культуры и искусства Красносулинского района</t>
  </si>
  <si>
    <t>Управление земельно-имущественных отношений и муниципального заказа Красносулинского района</t>
  </si>
  <si>
    <t>Управление образования Красносулинского района</t>
  </si>
  <si>
    <t>Управление социальной защиты населения Красносулинского района</t>
  </si>
  <si>
    <t>Финансово-экономическое управление Администрации Красносулинского района</t>
  </si>
  <si>
    <t>Красносулинское</t>
  </si>
  <si>
    <t xml:space="preserve">Горненское </t>
  </si>
  <si>
    <t>Углеродовское</t>
  </si>
  <si>
    <t>Божковское</t>
  </si>
  <si>
    <t>Владимировское</t>
  </si>
  <si>
    <t>Гуково-Гнилушевское</t>
  </si>
  <si>
    <t>Долотинское</t>
  </si>
  <si>
    <t>Киселевское</t>
  </si>
  <si>
    <t>Ковалевское</t>
  </si>
  <si>
    <t>Комиссаровское</t>
  </si>
  <si>
    <t>Михайловское</t>
  </si>
  <si>
    <t>Пролетарское</t>
  </si>
  <si>
    <t>Садковское</t>
  </si>
  <si>
    <t>Табунщиковское</t>
  </si>
  <si>
    <t>Ударниковское</t>
  </si>
  <si>
    <t>Салимова Виктория Николаевна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</si>
</sst>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F800]dddd\,\ mmmm\ dd\,\ yyyy"/>
  </numFmts>
  <fonts count="3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Arial Cyr"/>
      <charset val="204"/>
    </font>
    <font>
      <b/>
      <u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6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sz val="10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25" fillId="0" borderId="0"/>
  </cellStyleXfs>
  <cellXfs count="175">
    <xf numFmtId="0" fontId="0" fillId="0" borderId="0" xfId="0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9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5" fillId="0" borderId="0" xfId="0" applyFont="1" applyBorder="1" applyAlignment="1"/>
    <xf numFmtId="0" fontId="7" fillId="0" borderId="0" xfId="0" applyFont="1" applyBorder="1" applyAlignment="1"/>
    <xf numFmtId="0" fontId="15" fillId="0" borderId="0" xfId="0" applyFont="1"/>
    <xf numFmtId="0" fontId="8" fillId="0" borderId="0" xfId="0" applyFont="1"/>
    <xf numFmtId="0" fontId="7" fillId="0" borderId="0" xfId="0" applyFont="1" applyBorder="1"/>
    <xf numFmtId="0" fontId="5" fillId="0" borderId="4" xfId="0" applyFont="1" applyBorder="1" applyAlignment="1">
      <alignment horizontal="center"/>
    </xf>
    <xf numFmtId="0" fontId="0" fillId="0" borderId="0" xfId="0" applyFont="1"/>
    <xf numFmtId="0" fontId="19" fillId="0" borderId="0" xfId="0" applyFont="1" applyAlignment="1"/>
    <xf numFmtId="0" fontId="8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0" fillId="3" borderId="0" xfId="0" applyFill="1"/>
    <xf numFmtId="16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center" vertical="center" wrapText="1"/>
    </xf>
    <xf numFmtId="0" fontId="7" fillId="0" borderId="0" xfId="0" applyFont="1" applyAlignment="1"/>
    <xf numFmtId="0" fontId="13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 applyProtection="1">
      <alignment horizontal="right" vertical="center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9" fillId="0" borderId="0" xfId="0" applyFont="1" applyBorder="1" applyAlignment="1">
      <alignment horizontal="left" vertical="center" wrapText="1"/>
    </xf>
    <xf numFmtId="49" fontId="27" fillId="0" borderId="1" xfId="0" applyNumberFormat="1" applyFont="1" applyBorder="1" applyAlignment="1" applyProtection="1">
      <alignment horizontal="justify" vertical="center" wrapText="1"/>
      <protection locked="0"/>
    </xf>
    <xf numFmtId="0" fontId="7" fillId="0" borderId="0" xfId="0" applyFont="1" applyAlignment="1"/>
    <xf numFmtId="0" fontId="7" fillId="0" borderId="0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4" fillId="4" borderId="1" xfId="0" applyFont="1" applyFill="1" applyBorder="1" applyAlignment="1" applyProtection="1">
      <alignment horizontal="center" vertical="center"/>
    </xf>
    <xf numFmtId="49" fontId="12" fillId="4" borderId="1" xfId="0" applyNumberFormat="1" applyFont="1" applyFill="1" applyBorder="1" applyAlignment="1" applyProtection="1">
      <alignment horizontal="justify" vertical="center" wrapText="1"/>
    </xf>
    <xf numFmtId="2" fontId="7" fillId="4" borderId="1" xfId="0" applyNumberFormat="1" applyFont="1" applyFill="1" applyBorder="1" applyAlignment="1" applyProtection="1">
      <alignment horizontal="center" vertical="center" wrapText="1"/>
    </xf>
    <xf numFmtId="2" fontId="20" fillId="4" borderId="1" xfId="0" applyNumberFormat="1" applyFont="1" applyFill="1" applyBorder="1" applyAlignment="1" applyProtection="1">
      <alignment horizontal="center" vertical="center" wrapText="1"/>
    </xf>
    <xf numFmtId="49" fontId="12" fillId="4" borderId="1" xfId="0" applyNumberFormat="1" applyFont="1" applyFill="1" applyBorder="1" applyAlignment="1" applyProtection="1">
      <alignment horizontal="justify" vertical="top" wrapText="1"/>
    </xf>
    <xf numFmtId="14" fontId="14" fillId="4" borderId="1" xfId="0" applyNumberFormat="1" applyFont="1" applyFill="1" applyBorder="1" applyAlignment="1" applyProtection="1">
      <alignment horizontal="center" vertical="center"/>
    </xf>
    <xf numFmtId="2" fontId="20" fillId="2" borderId="1" xfId="0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</xf>
    <xf numFmtId="49" fontId="12" fillId="4" borderId="1" xfId="0" applyNumberFormat="1" applyFont="1" applyFill="1" applyBorder="1" applyAlignment="1" applyProtection="1">
      <alignment horizontal="left" vertical="center" wrapText="1"/>
    </xf>
    <xf numFmtId="49" fontId="12" fillId="4" borderId="1" xfId="0" applyNumberFormat="1" applyFont="1" applyFill="1" applyBorder="1" applyAlignment="1" applyProtection="1">
      <alignment vertical="center" wrapText="1"/>
    </xf>
    <xf numFmtId="0" fontId="12" fillId="4" borderId="1" xfId="0" applyFont="1" applyFill="1" applyBorder="1" applyAlignment="1" applyProtection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/>
    </xf>
    <xf numFmtId="164" fontId="13" fillId="2" borderId="3" xfId="0" applyNumberFormat="1" applyFont="1" applyFill="1" applyBorder="1" applyAlignment="1" applyProtection="1">
      <alignment horizontal="left" vertical="center"/>
    </xf>
    <xf numFmtId="0" fontId="7" fillId="5" borderId="1" xfId="0" applyFont="1" applyFill="1" applyBorder="1" applyAlignment="1" applyProtection="1">
      <alignment horizontal="center" vertical="center"/>
    </xf>
    <xf numFmtId="164" fontId="12" fillId="5" borderId="1" xfId="0" applyNumberFormat="1" applyFont="1" applyFill="1" applyBorder="1" applyAlignment="1" applyProtection="1">
      <alignment horizontal="center" vertical="center" wrapText="1"/>
    </xf>
    <xf numFmtId="0" fontId="26" fillId="5" borderId="1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/>
    <xf numFmtId="0" fontId="12" fillId="3" borderId="2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2" fontId="13" fillId="4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2" fontId="13" fillId="4" borderId="1" xfId="0" applyNumberFormat="1" applyFont="1" applyFill="1" applyBorder="1" applyAlignment="1" applyProtection="1">
      <alignment horizontal="center" vertical="center" wrapText="1"/>
    </xf>
    <xf numFmtId="49" fontId="27" fillId="0" borderId="1" xfId="0" applyNumberFormat="1" applyFont="1" applyFill="1" applyBorder="1" applyAlignment="1" applyProtection="1">
      <alignment vertical="center" wrapText="1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</xf>
    <xf numFmtId="0" fontId="28" fillId="4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/>
    </xf>
    <xf numFmtId="49" fontId="12" fillId="4" borderId="2" xfId="0" applyNumberFormat="1" applyFont="1" applyFill="1" applyBorder="1" applyAlignment="1" applyProtection="1">
      <alignment horizontal="justify" vertical="center" wrapText="1"/>
    </xf>
    <xf numFmtId="2" fontId="7" fillId="4" borderId="2" xfId="0" applyNumberFormat="1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 applyProtection="1">
      <alignment horizontal="center" vertical="center" wrapText="1"/>
    </xf>
    <xf numFmtId="0" fontId="13" fillId="0" borderId="20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16" fontId="12" fillId="3" borderId="3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0" fontId="11" fillId="6" borderId="0" xfId="0" applyFont="1" applyFill="1"/>
    <xf numFmtId="16" fontId="12" fillId="3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 applyProtection="1">
      <alignment horizontal="center" vertical="center"/>
      <protection locked="0"/>
    </xf>
    <xf numFmtId="1" fontId="12" fillId="4" borderId="1" xfId="0" applyNumberFormat="1" applyFont="1" applyFill="1" applyBorder="1" applyAlignment="1" applyProtection="1">
      <alignment horizontal="center" vertical="center" wrapText="1" shrinkToFit="1"/>
    </xf>
    <xf numFmtId="1" fontId="12" fillId="4" borderId="1" xfId="0" applyNumberFormat="1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 applyProtection="1">
      <alignment horizontal="justify" vertical="center" wrapText="1"/>
    </xf>
    <xf numFmtId="1" fontId="13" fillId="4" borderId="1" xfId="0" applyNumberFormat="1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 applyProtection="1">
      <alignment horizontal="center" vertical="center"/>
    </xf>
    <xf numFmtId="0" fontId="12" fillId="7" borderId="1" xfId="0" applyFont="1" applyFill="1" applyBorder="1" applyAlignment="1" applyProtection="1">
      <alignment horizontal="center" vertical="center" wrapText="1"/>
    </xf>
    <xf numFmtId="1" fontId="12" fillId="7" borderId="1" xfId="0" applyNumberFormat="1" applyFont="1" applyFill="1" applyBorder="1" applyAlignment="1" applyProtection="1">
      <alignment horizontal="center" vertical="center" wrapText="1" shrinkToFit="1"/>
    </xf>
    <xf numFmtId="49" fontId="12" fillId="7" borderId="3" xfId="0" applyNumberFormat="1" applyFont="1" applyFill="1" applyBorder="1" applyAlignment="1">
      <alignment horizontal="center" vertical="center" wrapText="1"/>
    </xf>
    <xf numFmtId="16" fontId="12" fillId="7" borderId="3" xfId="0" applyNumberFormat="1" applyFont="1" applyFill="1" applyBorder="1" applyAlignment="1">
      <alignment horizontal="center" vertical="center" wrapText="1"/>
    </xf>
    <xf numFmtId="10" fontId="13" fillId="4" borderId="1" xfId="0" applyNumberFormat="1" applyFont="1" applyFill="1" applyBorder="1" applyAlignment="1" applyProtection="1">
      <alignment horizontal="center" vertical="center" wrapText="1"/>
    </xf>
    <xf numFmtId="0" fontId="12" fillId="7" borderId="11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left" vertical="center"/>
    </xf>
    <xf numFmtId="0" fontId="12" fillId="4" borderId="1" xfId="0" applyFont="1" applyFill="1" applyBorder="1" applyAlignment="1" applyProtection="1">
      <alignment horizontal="justify" vertical="center" wrapText="1"/>
    </xf>
    <xf numFmtId="0" fontId="12" fillId="7" borderId="1" xfId="0" applyFont="1" applyFill="1" applyBorder="1" applyAlignment="1" applyProtection="1">
      <alignment horizontal="justify" vertical="center" wrapText="1"/>
    </xf>
    <xf numFmtId="0" fontId="13" fillId="4" borderId="1" xfId="0" applyFont="1" applyFill="1" applyBorder="1" applyAlignment="1" applyProtection="1">
      <alignment horizontal="justify" vertical="center" wrapText="1"/>
    </xf>
    <xf numFmtId="0" fontId="27" fillId="4" borderId="1" xfId="0" applyFont="1" applyFill="1" applyBorder="1" applyAlignment="1" applyProtection="1">
      <alignment horizontal="justify" vertical="center" wrapText="1"/>
    </xf>
    <xf numFmtId="0" fontId="12" fillId="7" borderId="11" xfId="0" applyFont="1" applyFill="1" applyBorder="1" applyAlignment="1" applyProtection="1">
      <alignment horizontal="justify" vertical="center" wrapText="1"/>
    </xf>
    <xf numFmtId="0" fontId="12" fillId="4" borderId="11" xfId="0" applyFont="1" applyFill="1" applyBorder="1" applyAlignment="1" applyProtection="1">
      <alignment horizontal="justify" vertical="center" wrapText="1"/>
    </xf>
    <xf numFmtId="0" fontId="27" fillId="7" borderId="11" xfId="0" applyFont="1" applyFill="1" applyBorder="1" applyAlignment="1" applyProtection="1">
      <alignment horizontal="justify" vertical="center" wrapText="1"/>
    </xf>
    <xf numFmtId="0" fontId="27" fillId="4" borderId="11" xfId="0" applyFont="1" applyFill="1" applyBorder="1" applyAlignment="1" applyProtection="1">
      <alignment horizontal="justify" vertical="center" wrapText="1"/>
    </xf>
    <xf numFmtId="0" fontId="12" fillId="4" borderId="3" xfId="0" applyFont="1" applyFill="1" applyBorder="1" applyAlignment="1" applyProtection="1">
      <alignment horizontal="justify" vertical="center" wrapText="1"/>
    </xf>
    <xf numFmtId="2" fontId="12" fillId="7" borderId="1" xfId="0" applyNumberFormat="1" applyFont="1" applyFill="1" applyBorder="1" applyAlignment="1" applyProtection="1">
      <alignment horizontal="center" vertical="center"/>
    </xf>
    <xf numFmtId="1" fontId="12" fillId="7" borderId="1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 vertical="center"/>
    </xf>
    <xf numFmtId="1" fontId="12" fillId="0" borderId="1" xfId="0" applyNumberFormat="1" applyFont="1" applyFill="1" applyBorder="1" applyAlignment="1" applyProtection="1">
      <alignment horizontal="center" vertical="center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wrapText="1"/>
    </xf>
    <xf numFmtId="0" fontId="0" fillId="0" borderId="0" xfId="0" applyAlignment="1"/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vertical="top" wrapText="1"/>
    </xf>
    <xf numFmtId="0" fontId="5" fillId="0" borderId="6" xfId="0" applyFont="1" applyBorder="1" applyAlignment="1">
      <alignment horizontal="center"/>
    </xf>
    <xf numFmtId="0" fontId="7" fillId="0" borderId="0" xfId="0" applyFont="1" applyAlignment="1"/>
    <xf numFmtId="0" fontId="7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4" xfId="0" applyFont="1" applyBorder="1" applyAlignment="1">
      <alignment horizontal="center"/>
    </xf>
    <xf numFmtId="0" fontId="21" fillId="0" borderId="0" xfId="0" applyFont="1" applyAlignment="1"/>
    <xf numFmtId="0" fontId="16" fillId="0" borderId="5" xfId="0" applyFont="1" applyBorder="1" applyAlignment="1">
      <alignment horizontal="center"/>
    </xf>
    <xf numFmtId="0" fontId="0" fillId="0" borderId="5" xfId="0" applyBorder="1" applyAlignment="1"/>
    <xf numFmtId="0" fontId="8" fillId="0" borderId="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22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164" fontId="13" fillId="4" borderId="10" xfId="0" applyNumberFormat="1" applyFont="1" applyFill="1" applyBorder="1" applyAlignment="1" applyProtection="1">
      <alignment horizontal="left" vertical="center" wrapText="1"/>
    </xf>
    <xf numFmtId="164" fontId="13" fillId="4" borderId="12" xfId="0" applyNumberFormat="1" applyFont="1" applyFill="1" applyBorder="1" applyAlignment="1" applyProtection="1">
      <alignment horizontal="left" vertical="center" wrapText="1"/>
    </xf>
    <xf numFmtId="164" fontId="13" fillId="4" borderId="11" xfId="0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left"/>
    </xf>
    <xf numFmtId="0" fontId="10" fillId="4" borderId="1" xfId="0" applyFont="1" applyFill="1" applyBorder="1" applyAlignment="1" applyProtection="1">
      <alignment horizontal="center" vertical="center" wrapText="1"/>
    </xf>
    <xf numFmtId="49" fontId="6" fillId="4" borderId="0" xfId="0" applyNumberFormat="1" applyFont="1" applyFill="1" applyBorder="1" applyAlignment="1" applyProtection="1">
      <alignment horizontal="center" vertical="center" wrapText="1"/>
    </xf>
    <xf numFmtId="49" fontId="6" fillId="4" borderId="4" xfId="0" applyNumberFormat="1" applyFont="1" applyFill="1" applyBorder="1" applyAlignment="1" applyProtection="1">
      <alignment horizontal="center" vertical="center" wrapText="1"/>
    </xf>
    <xf numFmtId="0" fontId="9" fillId="4" borderId="0" xfId="0" applyFont="1" applyFill="1" applyAlignment="1" applyProtection="1">
      <alignment horizontal="right" vertical="top"/>
    </xf>
    <xf numFmtId="0" fontId="9" fillId="4" borderId="4" xfId="0" applyFont="1" applyFill="1" applyBorder="1" applyAlignment="1" applyProtection="1">
      <alignment horizontal="right" vertical="top"/>
    </xf>
    <xf numFmtId="0" fontId="14" fillId="0" borderId="6" xfId="0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4"/>
    <cellStyle name="Обычный 3" xfId="2"/>
    <cellStyle name="Обычный 4" xfId="3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W117"/>
  <sheetViews>
    <sheetView view="pageBreakPreview" topLeftCell="A7" zoomScaleNormal="86" zoomScaleSheetLayoutView="100" workbookViewId="0">
      <selection activeCell="CE114" sqref="CE114:CN114"/>
    </sheetView>
  </sheetViews>
  <sheetFormatPr defaultColWidth="1.28515625" defaultRowHeight="12.75" outlineLevelRow="1"/>
  <cols>
    <col min="48" max="48" width="11.7109375" customWidth="1"/>
    <col min="49" max="49" width="2.5703125" customWidth="1"/>
    <col min="78" max="78" width="3.28515625" bestFit="1" customWidth="1"/>
    <col min="96" max="96" width="3.28515625" bestFit="1" customWidth="1"/>
    <col min="98" max="98" width="1.28515625" customWidth="1"/>
    <col min="99" max="101" width="1.28515625" hidden="1" customWidth="1"/>
    <col min="117" max="117" width="0.42578125" customWidth="1"/>
    <col min="118" max="118" width="1.140625" customWidth="1"/>
  </cols>
  <sheetData>
    <row r="1" spans="1:101" ht="18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9" t="s">
        <v>113</v>
      </c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</row>
    <row r="2" spans="1:101" ht="18.75">
      <c r="A2" s="144" t="s">
        <v>102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</row>
    <row r="3" spans="1:101" ht="18.75">
      <c r="A3" s="144" t="s">
        <v>277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19"/>
      <c r="CV3" s="119"/>
      <c r="CW3" s="119"/>
    </row>
    <row r="4" spans="1:101" ht="18.75">
      <c r="A4" s="144" t="s">
        <v>278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</row>
    <row r="5" spans="1:10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</row>
    <row r="6" spans="1:10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</row>
    <row r="7" spans="1:10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</row>
    <row r="8" spans="1:101" ht="44.45" customHeight="1" thickBo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</row>
    <row r="9" spans="1:101" ht="21" thickBot="1">
      <c r="A9" s="149" t="s">
        <v>276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1"/>
    </row>
    <row r="10" spans="1:101" ht="15.75">
      <c r="A10" s="1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3"/>
      <c r="R10" s="13"/>
      <c r="S10" s="13"/>
      <c r="T10" s="136" t="s">
        <v>105</v>
      </c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</row>
    <row r="11" spans="1:101" ht="15.75">
      <c r="A11" s="13"/>
      <c r="B11" s="1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</row>
    <row r="12" spans="1:101" ht="21" customHeight="1" thickBo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</row>
    <row r="13" spans="1:101" ht="40.5" customHeight="1" thickBot="1">
      <c r="A13" s="145" t="s">
        <v>106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7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45" t="s">
        <v>107</v>
      </c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/>
      <c r="CT13" s="146"/>
      <c r="CU13" s="146"/>
      <c r="CV13" s="146"/>
      <c r="CW13" s="147"/>
    </row>
    <row r="14" spans="1:101" ht="39.75" customHeight="1">
      <c r="A14" s="141" t="s">
        <v>30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52" t="s">
        <v>109</v>
      </c>
      <c r="BT14" s="152"/>
      <c r="BU14" s="152"/>
      <c r="BV14" s="152"/>
      <c r="BW14" s="152"/>
      <c r="BX14" s="152"/>
      <c r="BY14" s="152"/>
      <c r="BZ14" s="152"/>
      <c r="CA14" s="152"/>
      <c r="CB14" s="152"/>
      <c r="CC14" s="152"/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2"/>
      <c r="CO14" s="152"/>
      <c r="CP14" s="152"/>
      <c r="CQ14" s="152"/>
      <c r="CR14" s="152"/>
      <c r="CS14" s="152"/>
      <c r="CT14" s="152"/>
      <c r="CU14" s="152"/>
      <c r="CV14" s="152"/>
      <c r="CW14" s="152"/>
    </row>
    <row r="15" spans="1:101">
      <c r="A15" s="153" t="s">
        <v>271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</row>
    <row r="16" spans="1:101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</row>
    <row r="17" spans="1:101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</row>
    <row r="18" spans="1:101" hidden="1" outlineLevel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</row>
    <row r="19" spans="1:101" hidden="1" outlineLevel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5" t="s">
        <v>38</v>
      </c>
      <c r="AR19" s="5"/>
      <c r="AS19" s="5"/>
      <c r="AT19" s="5"/>
      <c r="AU19" s="5"/>
      <c r="AV19" s="5"/>
      <c r="AW19" s="42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</row>
    <row r="20" spans="1:101" hidden="1" outlineLevel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5" t="s">
        <v>39</v>
      </c>
      <c r="AR20" s="5"/>
      <c r="AS20" s="5"/>
      <c r="AT20" s="5"/>
      <c r="AU20" s="5"/>
      <c r="AV20" s="5"/>
      <c r="AW20" s="42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</row>
    <row r="21" spans="1:101" hidden="1" outlineLevel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5" t="s">
        <v>40</v>
      </c>
      <c r="AR21" s="5"/>
      <c r="AS21" s="5"/>
      <c r="AT21" s="5"/>
      <c r="AU21" s="5"/>
      <c r="AV21" s="5"/>
      <c r="AW21" s="42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</row>
    <row r="22" spans="1:101" hidden="1" outlineLevel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5" t="s">
        <v>41</v>
      </c>
      <c r="AR22" s="5"/>
      <c r="AS22" s="5"/>
      <c r="AT22" s="5"/>
      <c r="AU22" s="5"/>
      <c r="AV22" s="5"/>
      <c r="AW22" s="42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</row>
    <row r="23" spans="1:101" hidden="1" outlineLevel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5" t="s">
        <v>42</v>
      </c>
      <c r="AR23" s="5"/>
      <c r="AS23" s="5"/>
      <c r="AT23" s="5"/>
      <c r="AU23" s="5"/>
      <c r="AV23" s="5"/>
      <c r="AW23" s="42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</row>
    <row r="24" spans="1:101" hidden="1" outlineLevel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5" t="s">
        <v>43</v>
      </c>
      <c r="AR24" s="5"/>
      <c r="AS24" s="5"/>
      <c r="AT24" s="5"/>
      <c r="AU24" s="5"/>
      <c r="AV24" s="5"/>
      <c r="AW24" s="42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</row>
    <row r="25" spans="1:101" hidden="1" outlineLevel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5" t="s">
        <v>44</v>
      </c>
      <c r="AR25" s="5"/>
      <c r="AS25" s="5"/>
      <c r="AT25" s="5"/>
      <c r="AU25" s="5"/>
      <c r="AV25" s="5"/>
      <c r="AW25" s="42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</row>
    <row r="26" spans="1:101" hidden="1" outlineLevel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5" t="s">
        <v>45</v>
      </c>
      <c r="AR26" s="5"/>
      <c r="AS26" s="5"/>
      <c r="AT26" s="5"/>
      <c r="AU26" s="5"/>
      <c r="AV26" s="5"/>
      <c r="AW26" s="42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</row>
    <row r="27" spans="1:101" hidden="1" outlineLevel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5" t="s">
        <v>46</v>
      </c>
      <c r="AR27" s="5"/>
      <c r="AS27" s="5"/>
      <c r="AT27" s="5"/>
      <c r="AU27" s="5"/>
      <c r="AV27" s="5"/>
      <c r="AW27" s="42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</row>
    <row r="28" spans="1:101" hidden="1" outlineLevel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5" t="s">
        <v>47</v>
      </c>
      <c r="AR28" s="5"/>
      <c r="AS28" s="5"/>
      <c r="AT28" s="5"/>
      <c r="AU28" s="5"/>
      <c r="AV28" s="5"/>
      <c r="AW28" s="42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</row>
    <row r="29" spans="1:101" hidden="1" outlineLevel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5" t="s">
        <v>48</v>
      </c>
      <c r="AR29" s="5"/>
      <c r="AS29" s="5"/>
      <c r="AT29" s="5"/>
      <c r="AU29" s="5"/>
      <c r="AV29" s="5"/>
      <c r="AW29" s="42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</row>
    <row r="30" spans="1:101" hidden="1" outlineLevel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5" t="s">
        <v>49</v>
      </c>
      <c r="AR30" s="5"/>
      <c r="AS30" s="5"/>
      <c r="AT30" s="5"/>
      <c r="AU30" s="5"/>
      <c r="AV30" s="5"/>
      <c r="AW30" s="42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</row>
    <row r="31" spans="1:101" hidden="1" outlineLevel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5" t="s">
        <v>50</v>
      </c>
      <c r="AR31" s="5"/>
      <c r="AS31" s="5"/>
      <c r="AT31" s="5"/>
      <c r="AU31" s="5"/>
      <c r="AV31" s="5"/>
      <c r="AW31" s="42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</row>
    <row r="32" spans="1:101" hidden="1" outlineLevel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5" t="s">
        <v>51</v>
      </c>
      <c r="AR32" s="5"/>
      <c r="AS32" s="5"/>
      <c r="AT32" s="5"/>
      <c r="AU32" s="5"/>
      <c r="AV32" s="5"/>
      <c r="AW32" s="42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</row>
    <row r="33" spans="1:101" hidden="1" outlineLevel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5" t="s">
        <v>52</v>
      </c>
      <c r="AR33" s="5"/>
      <c r="AS33" s="5"/>
      <c r="AT33" s="5"/>
      <c r="AU33" s="5"/>
      <c r="AV33" s="5"/>
      <c r="AW33" s="42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</row>
    <row r="34" spans="1:101" hidden="1" outlineLevel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5" t="s">
        <v>53</v>
      </c>
      <c r="AR34" s="5"/>
      <c r="AS34" s="5"/>
      <c r="AT34" s="5"/>
      <c r="AU34" s="5"/>
      <c r="AV34" s="5"/>
      <c r="AW34" s="42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</row>
    <row r="35" spans="1:101" hidden="1" outlineLevel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5" t="s">
        <v>54</v>
      </c>
      <c r="AR35" s="5"/>
      <c r="AS35" s="5"/>
      <c r="AT35" s="5"/>
      <c r="AU35" s="5"/>
      <c r="AV35" s="5"/>
      <c r="AW35" s="42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</row>
    <row r="36" spans="1:101" hidden="1" outlineLevel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5" t="s">
        <v>55</v>
      </c>
      <c r="AR36" s="5"/>
      <c r="AS36" s="5"/>
      <c r="AT36" s="5"/>
      <c r="AU36" s="5"/>
      <c r="AV36" s="5"/>
      <c r="AW36" s="42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</row>
    <row r="37" spans="1:101" hidden="1" outlineLevel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5" t="s">
        <v>56</v>
      </c>
      <c r="AR37" s="5"/>
      <c r="AS37" s="5"/>
      <c r="AT37" s="5"/>
      <c r="AU37" s="5"/>
      <c r="AV37" s="5"/>
      <c r="AW37" s="42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</row>
    <row r="38" spans="1:101" hidden="1" outlineLevel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5" t="s">
        <v>57</v>
      </c>
      <c r="AR38" s="5"/>
      <c r="AS38" s="5"/>
      <c r="AT38" s="5"/>
      <c r="AU38" s="5"/>
      <c r="AV38" s="5"/>
      <c r="AW38" s="42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</row>
    <row r="39" spans="1:101" hidden="1" outlineLevel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5" t="s">
        <v>58</v>
      </c>
      <c r="AR39" s="5"/>
      <c r="AS39" s="5"/>
      <c r="AT39" s="5"/>
      <c r="AU39" s="5"/>
      <c r="AV39" s="5"/>
      <c r="AW39" s="42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</row>
    <row r="40" spans="1:101" hidden="1" outlineLevel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5" t="s">
        <v>59</v>
      </c>
      <c r="AR40" s="5"/>
      <c r="AS40" s="5"/>
      <c r="AT40" s="5"/>
      <c r="AU40" s="5"/>
      <c r="AV40" s="5"/>
      <c r="AW40" s="42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</row>
    <row r="41" spans="1:101" hidden="1" outlineLevel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5" t="s">
        <v>60</v>
      </c>
      <c r="AR41" s="5"/>
      <c r="AS41" s="5"/>
      <c r="AT41" s="5"/>
      <c r="AU41" s="5"/>
      <c r="AV41" s="5"/>
      <c r="AW41" s="42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</row>
    <row r="42" spans="1:101" hidden="1" outlineLevel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5" t="s">
        <v>61</v>
      </c>
      <c r="AR42" s="5"/>
      <c r="AS42" s="5"/>
      <c r="AT42" s="5"/>
      <c r="AU42" s="5"/>
      <c r="AV42" s="5"/>
      <c r="AW42" s="42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</row>
    <row r="43" spans="1:101" hidden="1" outlineLevel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5" t="s">
        <v>62</v>
      </c>
      <c r="AR43" s="5"/>
      <c r="AS43" s="5"/>
      <c r="AT43" s="5"/>
      <c r="AU43" s="5"/>
      <c r="AV43" s="5"/>
      <c r="AW43" s="42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</row>
    <row r="44" spans="1:101" hidden="1" outlineLevel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5" t="s">
        <v>63</v>
      </c>
      <c r="AR44" s="5"/>
      <c r="AS44" s="5"/>
      <c r="AT44" s="5"/>
      <c r="AU44" s="5"/>
      <c r="AV44" s="5"/>
      <c r="AW44" s="42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</row>
    <row r="45" spans="1:101" hidden="1" outlineLevel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5" t="s">
        <v>64</v>
      </c>
      <c r="AR45" s="5"/>
      <c r="AS45" s="5"/>
      <c r="AT45" s="5"/>
      <c r="AU45" s="5"/>
      <c r="AV45" s="5"/>
      <c r="AW45" s="42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</row>
    <row r="46" spans="1:101" hidden="1" outlineLevel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5" t="s">
        <v>65</v>
      </c>
      <c r="AR46" s="5"/>
      <c r="AS46" s="5"/>
      <c r="AT46" s="5"/>
      <c r="AU46" s="5"/>
      <c r="AV46" s="5"/>
      <c r="AW46" s="42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</row>
    <row r="47" spans="1:101" hidden="1" outlineLevel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5" t="s">
        <v>66</v>
      </c>
      <c r="AR47" s="5"/>
      <c r="AS47" s="5"/>
      <c r="AT47" s="5"/>
      <c r="AU47" s="5"/>
      <c r="AV47" s="5"/>
      <c r="AW47" s="42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</row>
    <row r="48" spans="1:101" hidden="1" outlineLevel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5" t="s">
        <v>67</v>
      </c>
      <c r="AR48" s="5"/>
      <c r="AS48" s="5"/>
      <c r="AT48" s="5"/>
      <c r="AU48" s="5"/>
      <c r="AV48" s="5"/>
      <c r="AW48" s="42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</row>
    <row r="49" spans="1:101" hidden="1" outlineLevel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5" t="s">
        <v>68</v>
      </c>
      <c r="AR49" s="5"/>
      <c r="AS49" s="5"/>
      <c r="AT49" s="5"/>
      <c r="AU49" s="5"/>
      <c r="AV49" s="5"/>
      <c r="AW49" s="42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</row>
    <row r="50" spans="1:101" hidden="1" outlineLevel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5" t="s">
        <v>69</v>
      </c>
      <c r="AR50" s="5"/>
      <c r="AS50" s="5"/>
      <c r="AT50" s="5"/>
      <c r="AU50" s="5"/>
      <c r="AV50" s="5"/>
      <c r="AW50" s="42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</row>
    <row r="51" spans="1:101" hidden="1" outlineLevel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5" t="s">
        <v>70</v>
      </c>
      <c r="AR51" s="5"/>
      <c r="AS51" s="5"/>
      <c r="AT51" s="5"/>
      <c r="AU51" s="5"/>
      <c r="AV51" s="5"/>
      <c r="AW51" s="42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</row>
    <row r="52" spans="1:101" hidden="1" outlineLevel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5" t="s">
        <v>101</v>
      </c>
      <c r="AR52" s="5"/>
      <c r="AS52" s="5"/>
      <c r="AT52" s="5"/>
      <c r="AU52" s="5"/>
      <c r="AV52" s="5"/>
      <c r="AW52" s="42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</row>
    <row r="53" spans="1:101" hidden="1" outlineLevel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5" t="s">
        <v>71</v>
      </c>
      <c r="AR53" s="5"/>
      <c r="AS53" s="5"/>
      <c r="AT53" s="5"/>
      <c r="AU53" s="5"/>
      <c r="AV53" s="5"/>
      <c r="AW53" s="42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</row>
    <row r="54" spans="1:101" hidden="1" outlineLevel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5" t="s">
        <v>72</v>
      </c>
      <c r="AR54" s="5"/>
      <c r="AS54" s="5"/>
      <c r="AT54" s="5"/>
      <c r="AU54" s="5"/>
      <c r="AV54" s="5"/>
      <c r="AW54" s="42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</row>
    <row r="55" spans="1:101" hidden="1" outlineLevel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5" t="s">
        <v>73</v>
      </c>
      <c r="AR55" s="5"/>
      <c r="AS55" s="5"/>
      <c r="AT55" s="5"/>
      <c r="AU55" s="5"/>
      <c r="AV55" s="5"/>
      <c r="AW55" s="42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</row>
    <row r="56" spans="1:101" hidden="1" outlineLevel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5" t="s">
        <v>74</v>
      </c>
      <c r="AR56" s="5"/>
      <c r="AS56" s="5"/>
      <c r="AT56" s="5"/>
      <c r="AU56" s="5"/>
      <c r="AV56" s="5"/>
      <c r="AW56" s="42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</row>
    <row r="57" spans="1:101" hidden="1" outlineLevel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5" t="s">
        <v>75</v>
      </c>
      <c r="AR57" s="5"/>
      <c r="AS57" s="5"/>
      <c r="AT57" s="5"/>
      <c r="AU57" s="5"/>
      <c r="AV57" s="5"/>
      <c r="AW57" s="42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</row>
    <row r="58" spans="1:101" hidden="1" outlineLevel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5" t="s">
        <v>76</v>
      </c>
      <c r="AR58" s="5"/>
      <c r="AS58" s="5"/>
      <c r="AT58" s="5"/>
      <c r="AU58" s="5"/>
      <c r="AV58" s="5"/>
      <c r="AW58" s="42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</row>
    <row r="59" spans="1:101" hidden="1" outlineLevel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5" t="s">
        <v>77</v>
      </c>
      <c r="AR59" s="5"/>
      <c r="AS59" s="5"/>
      <c r="AT59" s="5"/>
      <c r="AU59" s="5"/>
      <c r="AV59" s="5"/>
      <c r="AW59" s="42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</row>
    <row r="60" spans="1:101" hidden="1" outlineLevel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5" t="s">
        <v>78</v>
      </c>
      <c r="AR60" s="5"/>
      <c r="AS60" s="5"/>
      <c r="AT60" s="5"/>
      <c r="AU60" s="5"/>
      <c r="AV60" s="5"/>
      <c r="AW60" s="42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</row>
    <row r="61" spans="1:101" hidden="1" outlineLevel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5" t="s">
        <v>79</v>
      </c>
      <c r="AR61" s="5"/>
      <c r="AS61" s="5"/>
      <c r="AT61" s="5"/>
      <c r="AU61" s="5"/>
      <c r="AV61" s="5"/>
      <c r="AW61" s="42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</row>
    <row r="62" spans="1:101" hidden="1" outlineLevel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5" t="s">
        <v>80</v>
      </c>
      <c r="AR62" s="5"/>
      <c r="AS62" s="5"/>
      <c r="AT62" s="5"/>
      <c r="AU62" s="5"/>
      <c r="AV62" s="5"/>
      <c r="AW62" s="42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</row>
    <row r="63" spans="1:101" hidden="1" outlineLevel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5" t="s">
        <v>81</v>
      </c>
      <c r="AR63" s="5"/>
      <c r="AS63" s="5"/>
      <c r="AT63" s="5"/>
      <c r="AU63" s="5"/>
      <c r="AV63" s="5"/>
      <c r="AW63" s="42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</row>
    <row r="64" spans="1:101" hidden="1" outlineLevel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5" t="s">
        <v>82</v>
      </c>
      <c r="AR64" s="5"/>
      <c r="AS64" s="5"/>
      <c r="AT64" s="5"/>
      <c r="AU64" s="5"/>
      <c r="AV64" s="5"/>
      <c r="AW64" s="42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</row>
    <row r="65" spans="1:101" hidden="1" outlineLevel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5" t="s">
        <v>83</v>
      </c>
      <c r="AR65" s="5"/>
      <c r="AS65" s="5"/>
      <c r="AT65" s="5"/>
      <c r="AU65" s="5"/>
      <c r="AV65" s="5"/>
      <c r="AW65" s="42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</row>
    <row r="66" spans="1:101" hidden="1" outlineLevel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5" t="s">
        <v>84</v>
      </c>
      <c r="AR66" s="5"/>
      <c r="AS66" s="5"/>
      <c r="AT66" s="5"/>
      <c r="AU66" s="5"/>
      <c r="AV66" s="5"/>
      <c r="AW66" s="42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</row>
    <row r="67" spans="1:101" hidden="1" outlineLevel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5" t="s">
        <v>85</v>
      </c>
      <c r="AR67" s="5"/>
      <c r="AS67" s="5"/>
      <c r="AT67" s="5"/>
      <c r="AU67" s="5"/>
      <c r="AV67" s="5"/>
      <c r="AW67" s="42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</row>
    <row r="68" spans="1:101" hidden="1" outlineLevel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5" t="s">
        <v>86</v>
      </c>
      <c r="AR68" s="5"/>
      <c r="AS68" s="5"/>
      <c r="AT68" s="5"/>
      <c r="AU68" s="5"/>
      <c r="AV68" s="5"/>
      <c r="AW68" s="42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</row>
    <row r="69" spans="1:101" hidden="1" outlineLevel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5" t="s">
        <v>87</v>
      </c>
      <c r="AR69" s="5"/>
      <c r="AS69" s="5"/>
      <c r="AT69" s="5"/>
      <c r="AU69" s="5"/>
      <c r="AV69" s="5"/>
      <c r="AW69" s="42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</row>
    <row r="70" spans="1:101" hidden="1" outlineLevel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5" t="s">
        <v>88</v>
      </c>
      <c r="AR70" s="5"/>
      <c r="AS70" s="5"/>
      <c r="AT70" s="5"/>
      <c r="AU70" s="5"/>
      <c r="AV70" s="5"/>
      <c r="AW70" s="42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</row>
    <row r="71" spans="1:101" hidden="1" outlineLevel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5" t="s">
        <v>89</v>
      </c>
      <c r="AR71" s="5"/>
      <c r="AS71" s="5"/>
      <c r="AT71" s="5"/>
      <c r="AU71" s="5"/>
      <c r="AV71" s="5"/>
      <c r="AW71" s="42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</row>
    <row r="72" spans="1:101" hidden="1" outlineLevel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5" t="s">
        <v>90</v>
      </c>
      <c r="AR72" s="5"/>
      <c r="AS72" s="5"/>
      <c r="AT72" s="5"/>
      <c r="AU72" s="5"/>
      <c r="AV72" s="5"/>
      <c r="AW72" s="42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</row>
    <row r="73" spans="1:101" ht="18" customHeight="1" collapsed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5"/>
      <c r="AR73" s="5"/>
      <c r="AS73" s="5"/>
      <c r="AT73" s="5"/>
      <c r="AU73" s="5"/>
      <c r="AV73" s="5"/>
      <c r="AW73" s="42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</row>
    <row r="74" spans="1:101" ht="18.75">
      <c r="A74" s="142" t="s">
        <v>34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42"/>
      <c r="AO74" s="142"/>
      <c r="AP74" s="142"/>
      <c r="AQ74" s="143" t="s">
        <v>67</v>
      </c>
      <c r="AR74" s="143"/>
      <c r="AS74" s="143"/>
      <c r="AT74" s="143"/>
      <c r="AU74" s="143"/>
      <c r="AV74" s="143"/>
      <c r="AW74" s="143"/>
      <c r="AX74" s="143"/>
      <c r="AY74" s="143"/>
      <c r="AZ74" s="143"/>
      <c r="BA74" s="143"/>
      <c r="BB74" s="143"/>
      <c r="BC74" s="143"/>
      <c r="BD74" s="143"/>
      <c r="BE74" s="143"/>
      <c r="BF74" s="143"/>
      <c r="BG74" s="143"/>
      <c r="BH74" s="143"/>
      <c r="BI74" s="143"/>
      <c r="BJ74" s="143"/>
      <c r="BK74" s="143"/>
      <c r="BL74" s="143"/>
      <c r="BM74" s="143"/>
      <c r="BN74" s="143"/>
      <c r="BO74" s="143"/>
      <c r="BP74" s="143"/>
      <c r="BQ74" s="143"/>
      <c r="BR74" s="143"/>
      <c r="BS74" s="143"/>
      <c r="BT74" s="143"/>
      <c r="BU74" s="143"/>
      <c r="BV74" s="143"/>
      <c r="BW74" s="143"/>
      <c r="BX74" s="143"/>
      <c r="BY74" s="143"/>
      <c r="BZ74" s="143"/>
      <c r="CA74" s="143"/>
      <c r="CB74" s="143"/>
      <c r="CC74" s="143"/>
      <c r="CD74" s="143"/>
      <c r="CE74" s="143"/>
      <c r="CF74" s="143"/>
      <c r="CG74" s="143"/>
      <c r="CH74" s="143"/>
      <c r="CI74" s="143"/>
      <c r="CJ74" s="143"/>
      <c r="CK74" s="143"/>
      <c r="CL74" s="143"/>
      <c r="CM74" s="143"/>
      <c r="CN74" s="143"/>
      <c r="CO74" s="143"/>
      <c r="CP74" s="143"/>
      <c r="CQ74" s="143"/>
      <c r="CR74" s="143"/>
      <c r="CS74" s="143"/>
      <c r="CT74" s="143"/>
      <c r="CU74" s="143"/>
      <c r="CV74" s="143"/>
      <c r="CW74" s="143"/>
    </row>
    <row r="75" spans="1:10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</row>
    <row r="76" spans="1:101" s="16" customFormat="1" ht="36.75" customHeight="1">
      <c r="A76" s="4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</row>
    <row r="77" spans="1:101" ht="18.75" customHeight="1">
      <c r="A77" s="155" t="s">
        <v>287</v>
      </c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22"/>
      <c r="AX77" s="122" t="s">
        <v>310</v>
      </c>
      <c r="AY77" s="122"/>
      <c r="AZ77" s="122"/>
      <c r="BA77" s="122"/>
      <c r="BB77" s="122"/>
      <c r="BC77" s="122"/>
      <c r="BD77" s="122"/>
      <c r="BE77" s="122"/>
      <c r="BF77" s="122"/>
      <c r="BG77" s="122"/>
      <c r="BH77" s="122"/>
      <c r="BI77" s="122"/>
      <c r="BJ77" s="122"/>
      <c r="BK77" s="122"/>
      <c r="BL77" s="122"/>
      <c r="BM77" s="122"/>
      <c r="BN77" s="122"/>
      <c r="BO77" s="122"/>
      <c r="BP77" s="122"/>
      <c r="BQ77" s="122"/>
      <c r="BR77" s="122"/>
      <c r="BS77" s="122"/>
      <c r="BT77" s="122"/>
      <c r="BU77" s="122"/>
      <c r="BV77" s="122"/>
      <c r="BW77" s="123"/>
      <c r="BX77" s="123"/>
      <c r="BY77" s="123"/>
      <c r="BZ77" s="123"/>
      <c r="CA77" s="16"/>
      <c r="CB77" s="16"/>
      <c r="CC77" s="16"/>
      <c r="CD77" s="16"/>
      <c r="CE77" s="16"/>
      <c r="CF77" s="16"/>
      <c r="CG77" s="16"/>
      <c r="CH77" s="17"/>
      <c r="CI77" s="17"/>
      <c r="CJ77" s="138"/>
      <c r="CK77" s="138"/>
      <c r="CL77" s="138"/>
      <c r="CM77" s="138"/>
      <c r="CN77" s="138"/>
      <c r="CO77" s="138"/>
      <c r="CP77" s="138"/>
      <c r="CQ77" s="138"/>
      <c r="CR77" s="138"/>
      <c r="CS77" s="138"/>
      <c r="CT77" s="138"/>
      <c r="CU77" s="138"/>
      <c r="CV77" s="138"/>
      <c r="CW77" s="138"/>
    </row>
    <row r="78" spans="1:101" ht="15.75">
      <c r="A78" s="18"/>
      <c r="B78" s="18"/>
      <c r="C78" s="18"/>
      <c r="D78" s="18"/>
      <c r="E78" s="18"/>
      <c r="F78" s="18"/>
      <c r="G78" s="14"/>
      <c r="H78" s="14"/>
      <c r="I78" s="11"/>
      <c r="J78" s="14"/>
      <c r="K78" s="14"/>
      <c r="L78" s="14"/>
      <c r="M78" s="14"/>
      <c r="N78" s="11"/>
      <c r="O78" s="11"/>
      <c r="P78" s="11"/>
      <c r="Q78" s="14"/>
      <c r="R78" s="14"/>
      <c r="S78" s="14"/>
      <c r="T78" s="11"/>
      <c r="U78" s="18"/>
      <c r="V78" s="18"/>
      <c r="W78" s="18"/>
      <c r="X78" s="18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26" t="s">
        <v>0</v>
      </c>
      <c r="AY78" s="126"/>
      <c r="AZ78" s="126"/>
      <c r="BA78" s="126"/>
      <c r="BB78" s="126"/>
      <c r="BC78" s="126"/>
      <c r="BD78" s="126"/>
      <c r="BE78" s="126"/>
      <c r="BF78" s="126"/>
      <c r="BG78" s="126"/>
      <c r="BH78" s="126"/>
      <c r="BI78" s="126"/>
      <c r="BJ78" s="126"/>
      <c r="BK78" s="126"/>
      <c r="BL78" s="126"/>
      <c r="BM78" s="126"/>
      <c r="BN78" s="126"/>
      <c r="BO78" s="126"/>
      <c r="BP78" s="126"/>
      <c r="BQ78" s="126"/>
      <c r="BR78" s="126"/>
      <c r="BS78" s="126"/>
      <c r="BT78" s="126"/>
      <c r="BU78" s="126"/>
      <c r="BV78" s="126"/>
      <c r="CC78" s="127" t="s">
        <v>96</v>
      </c>
      <c r="CD78" s="127"/>
      <c r="CE78" s="127"/>
      <c r="CF78" s="127"/>
      <c r="CH78" s="13"/>
      <c r="CI78" s="13"/>
      <c r="CJ78" s="126" t="s">
        <v>1</v>
      </c>
      <c r="CK78" s="126"/>
      <c r="CL78" s="126"/>
      <c r="CM78" s="126"/>
      <c r="CN78" s="126"/>
      <c r="CO78" s="126"/>
      <c r="CP78" s="126"/>
      <c r="CQ78" s="126"/>
      <c r="CR78" s="126"/>
      <c r="CS78" s="126"/>
      <c r="CT78" s="126"/>
      <c r="CU78" s="126"/>
      <c r="CV78" s="126"/>
      <c r="CW78" s="126"/>
    </row>
    <row r="79" spans="1:101" ht="15.75">
      <c r="A79" s="18"/>
      <c r="B79" s="18"/>
      <c r="C79" s="18"/>
      <c r="D79" s="18"/>
      <c r="E79" s="18"/>
      <c r="F79" s="18"/>
      <c r="G79" s="14"/>
      <c r="H79" s="14"/>
      <c r="I79" s="11"/>
      <c r="J79" s="14"/>
      <c r="K79" s="14"/>
      <c r="L79" s="14"/>
      <c r="M79" s="14"/>
      <c r="N79" s="11"/>
      <c r="O79" s="11"/>
      <c r="P79" s="11"/>
      <c r="Q79" s="14"/>
      <c r="R79" s="14"/>
      <c r="S79" s="14"/>
      <c r="T79" s="11"/>
      <c r="U79" s="18"/>
      <c r="V79" s="18"/>
      <c r="W79" s="18"/>
      <c r="X79" s="18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3"/>
      <c r="BH79" s="13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3"/>
      <c r="CI79" s="13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</row>
    <row r="80" spans="1:101" ht="18.75" customHeight="1">
      <c r="A80" s="18"/>
      <c r="B80" s="18"/>
      <c r="C80" s="18"/>
      <c r="D80" s="18"/>
      <c r="E80" s="18"/>
      <c r="F80" s="18"/>
      <c r="G80" s="14"/>
      <c r="H80" s="14"/>
      <c r="I80" s="11"/>
      <c r="J80" s="14"/>
      <c r="K80" s="14"/>
      <c r="L80" s="14"/>
      <c r="M80" s="14"/>
      <c r="N80" s="11"/>
      <c r="O80" s="11"/>
      <c r="P80" s="11"/>
      <c r="Q80" s="14"/>
      <c r="R80" s="14"/>
      <c r="S80" s="14"/>
      <c r="T80" s="11"/>
      <c r="U80" s="18"/>
      <c r="V80" s="18"/>
      <c r="W80" s="18"/>
      <c r="X80" s="18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3"/>
      <c r="BH80" s="13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3"/>
      <c r="CI80" s="13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</row>
    <row r="81" spans="1:101" ht="15.75" customHeight="1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13"/>
      <c r="AF81" s="13"/>
      <c r="AG81" s="13"/>
      <c r="AH81" s="13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3"/>
      <c r="BH81" s="13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3"/>
      <c r="CI81" s="13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</row>
    <row r="82" spans="1:101" s="20" customFormat="1" ht="12.75" hidden="1" customHeight="1" outlineLevel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5"/>
      <c r="AF82" s="5"/>
      <c r="AG82" s="13"/>
      <c r="AH82" s="13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3"/>
      <c r="BH82" s="13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3"/>
      <c r="CI82" s="13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</row>
    <row r="83" spans="1:101" s="20" customFormat="1" ht="12.75" hidden="1" customHeight="1" outlineLevel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5"/>
      <c r="AF83" s="5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>
        <v>1</v>
      </c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</row>
    <row r="84" spans="1:101" s="20" customFormat="1" ht="12.75" hidden="1" customHeight="1" outlineLevel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5"/>
      <c r="AF84" s="5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>
        <v>2</v>
      </c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</row>
    <row r="85" spans="1:101" s="20" customFormat="1" ht="12.75" hidden="1" customHeight="1" outlineLevel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5"/>
      <c r="AF85" s="5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>
        <v>3</v>
      </c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</row>
    <row r="86" spans="1:101" s="20" customFormat="1" ht="12.75" hidden="1" customHeight="1" outlineLevel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5"/>
      <c r="AF86" s="5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>
        <v>4</v>
      </c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</row>
    <row r="87" spans="1:101" s="20" customFormat="1" ht="12.75" hidden="1" customHeight="1" outlineLevel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5"/>
      <c r="AF87" s="5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>
        <v>5</v>
      </c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</row>
    <row r="88" spans="1:101" s="20" customFormat="1" ht="12.75" hidden="1" customHeight="1" outlineLevel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5"/>
      <c r="AF88" s="5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>
        <v>6</v>
      </c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</row>
    <row r="89" spans="1:101" s="20" customFormat="1" ht="12.75" hidden="1" customHeight="1" outlineLevel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5"/>
      <c r="AF89" s="5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>
        <v>7</v>
      </c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</row>
    <row r="90" spans="1:101" s="20" customFormat="1" ht="12.75" hidden="1" customHeight="1" outlineLevel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5"/>
      <c r="AF90" s="5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>
        <v>8</v>
      </c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</row>
    <row r="91" spans="1:101" s="20" customFormat="1" ht="12.75" hidden="1" customHeight="1" outlineLevel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5"/>
      <c r="AF91" s="5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>
        <v>9</v>
      </c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</row>
    <row r="92" spans="1:101" s="20" customFormat="1" ht="12.75" hidden="1" customHeight="1" outlineLevel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5"/>
      <c r="AF92" s="5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>
        <v>10</v>
      </c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</row>
    <row r="93" spans="1:101" s="20" customFormat="1" ht="12.75" hidden="1" customHeight="1" outlineLevel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5"/>
      <c r="AF93" s="5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>
        <v>11</v>
      </c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</row>
    <row r="94" spans="1:101" s="20" customFormat="1" ht="12.75" hidden="1" customHeight="1" outlineLevel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5"/>
      <c r="AF94" s="5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>
        <v>12</v>
      </c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</row>
    <row r="95" spans="1:101" s="20" customFormat="1" ht="12.75" hidden="1" customHeight="1" outlineLevel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5"/>
      <c r="AF95" s="5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>
        <v>13</v>
      </c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</row>
    <row r="96" spans="1:101" s="20" customFormat="1" ht="12.75" hidden="1" customHeight="1" outlineLevel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5"/>
      <c r="AF96" s="5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>
        <v>14</v>
      </c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</row>
    <row r="97" spans="1:101" s="20" customFormat="1" ht="12.75" hidden="1" customHeight="1" outlineLevel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5"/>
      <c r="AF97" s="5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>
        <v>15</v>
      </c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</row>
    <row r="98" spans="1:101" s="20" customFormat="1" ht="12.75" hidden="1" customHeight="1" outlineLevel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5"/>
      <c r="AF98" s="5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>
        <v>16</v>
      </c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</row>
    <row r="99" spans="1:101" s="20" customFormat="1" ht="12.75" hidden="1" customHeight="1" outlineLevel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5"/>
      <c r="AF99" s="5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>
        <v>17</v>
      </c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</row>
    <row r="100" spans="1:101" s="20" customFormat="1" ht="12.75" hidden="1" customHeight="1" outlineLevel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5"/>
      <c r="AF100" s="5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>
        <v>18</v>
      </c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</row>
    <row r="101" spans="1:101" s="20" customFormat="1" ht="12.75" hidden="1" customHeight="1" outlineLevel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5"/>
      <c r="AF101" s="5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>
        <v>19</v>
      </c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</row>
    <row r="102" spans="1:101" s="20" customFormat="1" ht="12.75" hidden="1" customHeight="1" outlineLevel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5"/>
      <c r="AF102" s="5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>
        <v>20</v>
      </c>
      <c r="CA102" s="13"/>
      <c r="CB102" s="13"/>
      <c r="CC102" s="13"/>
      <c r="CD102" s="13"/>
      <c r="CE102" s="13" t="s">
        <v>214</v>
      </c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</row>
    <row r="103" spans="1:101" s="20" customFormat="1" ht="12.75" hidden="1" customHeight="1" outlineLevel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5"/>
      <c r="AF103" s="5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>
        <v>21</v>
      </c>
      <c r="CA103" s="13"/>
      <c r="CB103" s="13"/>
      <c r="CC103" s="13"/>
      <c r="CD103" s="13"/>
      <c r="CE103" s="13" t="s">
        <v>215</v>
      </c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</row>
    <row r="104" spans="1:101" s="20" customFormat="1" ht="12.75" hidden="1" customHeight="1" outlineLevel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5"/>
      <c r="AF104" s="5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>
        <v>22</v>
      </c>
      <c r="CA104" s="13"/>
      <c r="CB104" s="13"/>
      <c r="CC104" s="13"/>
      <c r="CD104" s="13"/>
      <c r="CE104" s="13" t="s">
        <v>216</v>
      </c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>
        <v>19</v>
      </c>
      <c r="CS104" s="13"/>
      <c r="CT104" s="13"/>
      <c r="CU104" s="13"/>
      <c r="CV104" s="13"/>
      <c r="CW104" s="13"/>
    </row>
    <row r="105" spans="1:101" s="20" customFormat="1" ht="12.75" hidden="1" customHeight="1" outlineLevel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5"/>
      <c r="AF105" s="5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>
        <v>23</v>
      </c>
      <c r="CA105" s="13"/>
      <c r="CB105" s="13"/>
      <c r="CC105" s="13"/>
      <c r="CD105" s="13"/>
      <c r="CE105" s="13" t="s">
        <v>217</v>
      </c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>
        <v>20</v>
      </c>
      <c r="CS105" s="13"/>
      <c r="CT105" s="13"/>
      <c r="CU105" s="13"/>
      <c r="CV105" s="13"/>
      <c r="CW105" s="13"/>
    </row>
    <row r="106" spans="1:101" s="20" customFormat="1" ht="12.75" hidden="1" customHeight="1" outlineLevel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5"/>
      <c r="AF106" s="5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>
        <v>24</v>
      </c>
      <c r="CA106" s="13"/>
      <c r="CB106" s="13"/>
      <c r="CC106" s="13"/>
      <c r="CD106" s="13"/>
      <c r="CE106" s="13" t="s">
        <v>218</v>
      </c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>
        <v>21</v>
      </c>
      <c r="CS106" s="13"/>
      <c r="CT106" s="13"/>
      <c r="CU106" s="13"/>
      <c r="CV106" s="13"/>
      <c r="CW106" s="13"/>
    </row>
    <row r="107" spans="1:101" s="20" customFormat="1" ht="12.75" hidden="1" customHeight="1" outlineLevel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5"/>
      <c r="AF107" s="5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>
        <v>25</v>
      </c>
      <c r="CA107" s="13"/>
      <c r="CB107" s="13"/>
      <c r="CC107" s="13"/>
      <c r="CD107" s="13"/>
      <c r="CE107" s="13" t="s">
        <v>219</v>
      </c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>
        <v>22</v>
      </c>
      <c r="CS107" s="13"/>
      <c r="CT107" s="13"/>
      <c r="CU107" s="13"/>
      <c r="CV107" s="13"/>
      <c r="CW107" s="13"/>
    </row>
    <row r="108" spans="1:101" s="20" customFormat="1" ht="12.75" hidden="1" customHeight="1" outlineLevel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5"/>
      <c r="AF108" s="5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>
        <v>26</v>
      </c>
      <c r="CA108" s="13"/>
      <c r="CB108" s="13"/>
      <c r="CC108" s="13"/>
      <c r="CD108" s="13"/>
      <c r="CE108" s="13" t="s">
        <v>224</v>
      </c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>
        <v>23</v>
      </c>
      <c r="CS108" s="13"/>
      <c r="CT108" s="13"/>
      <c r="CU108" s="13"/>
      <c r="CV108" s="13"/>
      <c r="CW108" s="13"/>
    </row>
    <row r="109" spans="1:101" s="20" customFormat="1" ht="12.75" hidden="1" customHeight="1" outlineLevel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5"/>
      <c r="AF109" s="5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>
        <v>27</v>
      </c>
      <c r="CA109" s="13"/>
      <c r="CB109" s="13"/>
      <c r="CC109" s="13"/>
      <c r="CD109" s="13"/>
      <c r="CE109" s="13" t="s">
        <v>220</v>
      </c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>
        <v>24</v>
      </c>
      <c r="CS109" s="13"/>
      <c r="CT109" s="13"/>
      <c r="CU109" s="13"/>
      <c r="CV109" s="13"/>
      <c r="CW109" s="13"/>
    </row>
    <row r="110" spans="1:101" s="20" customFormat="1" ht="12.75" hidden="1" customHeight="1" outlineLevel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5"/>
      <c r="AF110" s="5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>
        <v>28</v>
      </c>
      <c r="CA110" s="13"/>
      <c r="CB110" s="13"/>
      <c r="CC110" s="13"/>
      <c r="CD110" s="13"/>
      <c r="CE110" s="13" t="s">
        <v>223</v>
      </c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>
        <v>25</v>
      </c>
      <c r="CS110" s="13"/>
      <c r="CT110" s="13"/>
      <c r="CU110" s="13"/>
      <c r="CV110" s="13"/>
      <c r="CW110" s="13"/>
    </row>
    <row r="111" spans="1:101" s="13" customFormat="1" ht="12.75" hidden="1" customHeight="1" outlineLevel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5"/>
      <c r="AF111" s="5"/>
      <c r="BZ111" s="13">
        <v>29</v>
      </c>
      <c r="CE111" s="13" t="s">
        <v>222</v>
      </c>
      <c r="CR111" s="13">
        <v>26</v>
      </c>
    </row>
    <row r="112" spans="1:101" s="20" customFormat="1" ht="12.75" hidden="1" customHeight="1" outlineLevel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5"/>
      <c r="AF112" s="5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8"/>
      <c r="BZ112" s="15">
        <v>30</v>
      </c>
      <c r="CA112" s="15"/>
      <c r="CB112" s="15"/>
      <c r="CC112" s="18"/>
      <c r="CD112" s="18"/>
      <c r="CE112" s="15" t="s">
        <v>221</v>
      </c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3">
        <v>27</v>
      </c>
      <c r="CS112" s="15"/>
      <c r="CT112" s="15"/>
      <c r="CU112" s="18"/>
      <c r="CV112" s="18"/>
      <c r="CW112" s="18"/>
    </row>
    <row r="113" spans="1:101" ht="15.75" customHeight="1" collapsed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5"/>
      <c r="AF113" s="5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3"/>
      <c r="CS113" s="15"/>
      <c r="CT113" s="15"/>
      <c r="CU113" s="15"/>
      <c r="CV113" s="15"/>
      <c r="CW113" s="15"/>
    </row>
    <row r="114" spans="1:101" ht="18.75" customHeight="1">
      <c r="A114" s="125" t="s">
        <v>97</v>
      </c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  <c r="AA114" s="123"/>
      <c r="AB114" s="123"/>
      <c r="AC114" s="123"/>
      <c r="AD114" s="134" t="s">
        <v>288</v>
      </c>
      <c r="AE114" s="134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4"/>
      <c r="AX114" s="129" t="s">
        <v>289</v>
      </c>
      <c r="AY114" s="129"/>
      <c r="AZ114" s="129"/>
      <c r="BA114" s="129"/>
      <c r="BB114" s="129"/>
      <c r="BC114" s="129"/>
      <c r="BD114" s="129"/>
      <c r="BE114" s="129"/>
      <c r="BF114" s="129"/>
      <c r="BG114" s="129"/>
      <c r="BH114" s="129"/>
      <c r="BI114" s="129"/>
      <c r="BJ114" s="129"/>
      <c r="BK114" s="129"/>
      <c r="BL114" s="129"/>
      <c r="BM114" s="129"/>
      <c r="BN114" s="129"/>
      <c r="BO114" s="129"/>
      <c r="BP114" s="129"/>
      <c r="BQ114" s="129"/>
      <c r="BR114" s="129"/>
      <c r="BS114" s="129"/>
      <c r="BT114" s="13"/>
      <c r="BU114" s="13"/>
      <c r="BV114" s="13"/>
      <c r="BW114" s="13"/>
      <c r="BX114" s="13"/>
      <c r="BY114" s="19" t="s">
        <v>36</v>
      </c>
      <c r="BZ114" s="129">
        <v>8</v>
      </c>
      <c r="CA114" s="129"/>
      <c r="CB114" s="129"/>
      <c r="CC114" s="19" t="s">
        <v>36</v>
      </c>
      <c r="CD114" s="12"/>
      <c r="CE114" s="130" t="s">
        <v>222</v>
      </c>
      <c r="CF114" s="130"/>
      <c r="CG114" s="130"/>
      <c r="CH114" s="130"/>
      <c r="CI114" s="130"/>
      <c r="CJ114" s="130"/>
      <c r="CK114" s="130"/>
      <c r="CL114" s="130"/>
      <c r="CM114" s="130"/>
      <c r="CN114" s="130"/>
      <c r="CO114" s="133">
        <v>20</v>
      </c>
      <c r="CP114" s="133"/>
      <c r="CQ114" s="133"/>
      <c r="CR114" s="129">
        <v>25</v>
      </c>
      <c r="CS114" s="129"/>
      <c r="CT114" s="129"/>
      <c r="CU114" s="132" t="s">
        <v>35</v>
      </c>
      <c r="CV114" s="132"/>
      <c r="CW114" s="132"/>
    </row>
    <row r="115" spans="1:101">
      <c r="A115" s="123"/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  <c r="AA115" s="123"/>
      <c r="AB115" s="123"/>
      <c r="AC115" s="123"/>
      <c r="AD115" s="124" t="s">
        <v>162</v>
      </c>
      <c r="AE115" s="124"/>
      <c r="AF115" s="124"/>
      <c r="AG115" s="124"/>
      <c r="AH115" s="124"/>
      <c r="AI115" s="124"/>
      <c r="AJ115" s="124"/>
      <c r="AK115" s="124"/>
      <c r="AL115" s="124"/>
      <c r="AM115" s="124"/>
      <c r="AN115" s="124"/>
      <c r="AO115" s="124"/>
      <c r="AP115" s="124"/>
      <c r="AQ115" s="124"/>
      <c r="AR115" s="124"/>
      <c r="AS115" s="124"/>
      <c r="AT115" s="124"/>
      <c r="AU115" s="124"/>
      <c r="AV115" s="124"/>
      <c r="AW115" s="4"/>
      <c r="AX115" s="128" t="s">
        <v>2</v>
      </c>
      <c r="AY115" s="128"/>
      <c r="AZ115" s="128"/>
      <c r="BA115" s="128"/>
      <c r="BB115" s="128"/>
      <c r="BC115" s="128"/>
      <c r="BD115" s="128"/>
      <c r="BE115" s="128"/>
      <c r="BF115" s="128"/>
      <c r="BG115" s="128"/>
      <c r="BH115" s="128"/>
      <c r="BI115" s="128"/>
      <c r="BJ115" s="128"/>
      <c r="BK115" s="128"/>
      <c r="BL115" s="128"/>
      <c r="BM115" s="128"/>
      <c r="BN115" s="128"/>
      <c r="BO115" s="128"/>
      <c r="BP115" s="128"/>
      <c r="BQ115" s="128"/>
      <c r="BR115" s="128"/>
      <c r="BS115" s="128"/>
      <c r="BT115" s="13"/>
      <c r="BU115" s="13"/>
      <c r="BV115" s="13"/>
      <c r="BW115" s="13"/>
      <c r="BX115" s="13"/>
      <c r="BY115" s="131" t="s">
        <v>3</v>
      </c>
      <c r="BZ115" s="131"/>
      <c r="CA115" s="131"/>
      <c r="CB115" s="131"/>
      <c r="CC115" s="131"/>
      <c r="CD115" s="131"/>
      <c r="CE115" s="131"/>
      <c r="CF115" s="131"/>
      <c r="CG115" s="131"/>
      <c r="CH115" s="131"/>
      <c r="CI115" s="131"/>
      <c r="CJ115" s="131"/>
      <c r="CK115" s="131"/>
      <c r="CL115" s="131"/>
      <c r="CM115" s="131"/>
      <c r="CN115" s="131"/>
      <c r="CO115" s="131"/>
      <c r="CP115" s="131"/>
      <c r="CQ115" s="131"/>
      <c r="CR115" s="131"/>
      <c r="CS115" s="131"/>
      <c r="CT115" s="131"/>
      <c r="CU115" s="131"/>
      <c r="CV115" s="131"/>
      <c r="CW115" s="131"/>
    </row>
    <row r="116" spans="1:10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</row>
    <row r="117" spans="1:101">
      <c r="B117" s="135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5"/>
      <c r="AB117" s="135"/>
      <c r="AC117" s="135"/>
      <c r="AD117" s="135"/>
      <c r="AE117" s="135"/>
      <c r="AF117" s="135"/>
      <c r="AG117" s="135"/>
      <c r="AH117" s="135"/>
      <c r="AI117" s="135"/>
      <c r="AJ117" s="135"/>
      <c r="AK117" s="135"/>
      <c r="AL117" s="135"/>
      <c r="AM117" s="135"/>
      <c r="AN117" s="135"/>
      <c r="AO117" s="135"/>
      <c r="AP117" s="135"/>
      <c r="AQ117" s="135"/>
      <c r="AR117" s="135"/>
      <c r="AS117" s="135"/>
      <c r="AT117" s="135"/>
      <c r="AU117" s="135"/>
      <c r="AV117" s="135"/>
      <c r="AW117" s="135"/>
      <c r="AX117" s="135"/>
      <c r="AY117" s="135"/>
      <c r="AZ117" s="135"/>
      <c r="BA117" s="135"/>
      <c r="BB117" s="135"/>
      <c r="BC117" s="135"/>
      <c r="BD117" s="135"/>
      <c r="BE117" s="135"/>
      <c r="BF117" s="135"/>
      <c r="BG117" s="135"/>
      <c r="BH117" s="135"/>
      <c r="BI117" s="135"/>
      <c r="BJ117" s="135"/>
      <c r="BK117" s="135"/>
      <c r="BL117" s="135"/>
      <c r="BM117" s="135"/>
      <c r="BN117" s="135"/>
      <c r="BO117" s="135"/>
      <c r="BP117" s="135"/>
      <c r="BQ117" s="135"/>
      <c r="BR117" s="135"/>
      <c r="BS117" s="135"/>
      <c r="BT117" s="135"/>
      <c r="BU117" s="135"/>
      <c r="BV117" s="135"/>
      <c r="BW117" s="135"/>
      <c r="BX117" s="135"/>
      <c r="BY117" s="135"/>
      <c r="BZ117" s="135"/>
      <c r="CA117" s="135"/>
      <c r="CB117" s="135"/>
      <c r="CC117" s="135"/>
      <c r="CD117" s="135"/>
      <c r="CE117" s="135"/>
      <c r="CF117" s="135"/>
      <c r="CG117" s="135"/>
      <c r="CH117" s="135"/>
      <c r="CI117" s="135"/>
      <c r="CJ117" s="135"/>
      <c r="CK117" s="135"/>
      <c r="CL117" s="135"/>
      <c r="CM117" s="135"/>
      <c r="CN117" s="135"/>
      <c r="CO117" s="135"/>
      <c r="CP117" s="135"/>
    </row>
  </sheetData>
  <mergeCells count="31">
    <mergeCell ref="B117:CP117"/>
    <mergeCell ref="T10:BZ10"/>
    <mergeCell ref="CJ77:CW77"/>
    <mergeCell ref="CI1:CW1"/>
    <mergeCell ref="A14:BB14"/>
    <mergeCell ref="A74:AP74"/>
    <mergeCell ref="AQ74:CW74"/>
    <mergeCell ref="A2:CW2"/>
    <mergeCell ref="A13:BB13"/>
    <mergeCell ref="BS13:CW13"/>
    <mergeCell ref="A4:CW4"/>
    <mergeCell ref="A9:CW9"/>
    <mergeCell ref="BS14:CW14"/>
    <mergeCell ref="A15:BB17"/>
    <mergeCell ref="A3:CT3"/>
    <mergeCell ref="A77:AV77"/>
    <mergeCell ref="AX77:BZ77"/>
    <mergeCell ref="AD115:AV115"/>
    <mergeCell ref="A114:AC115"/>
    <mergeCell ref="AX78:BV78"/>
    <mergeCell ref="CC78:CF78"/>
    <mergeCell ref="AX115:BS115"/>
    <mergeCell ref="BZ114:CB114"/>
    <mergeCell ref="CE114:CN114"/>
    <mergeCell ref="BY115:CW115"/>
    <mergeCell ref="CU114:CW114"/>
    <mergeCell ref="AX114:BS114"/>
    <mergeCell ref="CO114:CQ114"/>
    <mergeCell ref="CJ78:CW78"/>
    <mergeCell ref="CR114:CT114"/>
    <mergeCell ref="AD114:AV114"/>
  </mergeCells>
  <phoneticPr fontId="4" type="noConversion"/>
  <dataValidations count="4">
    <dataValidation type="list" allowBlank="1" showInputMessage="1" showErrorMessage="1" sqref="CE114:CN114">
      <formula1>месяцы</formula1>
    </dataValidation>
    <dataValidation type="list" allowBlank="1" showInputMessage="1" showErrorMessage="1" sqref="BZ114:CB114">
      <formula1>$BZ$83:$BZ$113</formula1>
    </dataValidation>
    <dataValidation type="list" allowBlank="1" showInputMessage="1" showErrorMessage="1" sqref="CR114:CT114">
      <formula1>года</formula1>
    </dataValidation>
    <dataValidation type="list" allowBlank="1" showInputMessage="1" showErrorMessage="1" sqref="AQ74:CW74">
      <formula1>$AQ$19:$AQ$73</formula1>
    </dataValidation>
  </dataValidations>
  <pageMargins left="1.1811023622047245" right="0.59055118110236227" top="0.59055118110236227" bottom="0.59055118110236227" header="0.51181102362204722" footer="0.51181102362204722"/>
  <pageSetup paperSize="9" scale="90" orientation="landscape" r:id="rId1"/>
  <headerFooter alignWithMargins="0"/>
  <colBreaks count="2" manualBreakCount="2">
    <brk id="98" max="113" man="1"/>
    <brk id="13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3"/>
  <sheetViews>
    <sheetView view="pageBreakPreview" zoomScale="90" zoomScaleNormal="100" zoomScaleSheetLayoutView="90" workbookViewId="0">
      <pane xSplit="17" ySplit="8" topLeftCell="R30" activePane="bottomRight" state="frozenSplit"/>
      <selection pane="topRight" activeCell="B1" sqref="B1"/>
      <selection pane="bottomLeft" activeCell="A20" sqref="A20"/>
      <selection pane="bottomRight" activeCell="M54" sqref="M54"/>
    </sheetView>
  </sheetViews>
  <sheetFormatPr defaultRowHeight="12.75"/>
  <cols>
    <col min="1" max="1" width="5.7109375" bestFit="1" customWidth="1"/>
    <col min="2" max="2" width="26.7109375" customWidth="1"/>
    <col min="3" max="3" width="11.140625" customWidth="1"/>
    <col min="4" max="4" width="11.85546875" customWidth="1"/>
    <col min="5" max="5" width="11.140625" customWidth="1"/>
    <col min="6" max="6" width="10.85546875" customWidth="1"/>
    <col min="7" max="7" width="11" customWidth="1"/>
    <col min="8" max="8" width="11.5703125" customWidth="1"/>
    <col min="9" max="10" width="11.85546875" customWidth="1"/>
    <col min="11" max="11" width="11.5703125" customWidth="1"/>
    <col min="12" max="12" width="11.7109375" customWidth="1"/>
    <col min="13" max="13" width="10.5703125" customWidth="1"/>
    <col min="14" max="15" width="11.5703125" customWidth="1"/>
    <col min="16" max="16" width="11.7109375" customWidth="1"/>
    <col min="17" max="17" width="21.85546875" customWidth="1"/>
    <col min="19" max="19" width="16.140625" customWidth="1"/>
  </cols>
  <sheetData>
    <row r="1" spans="1:19" ht="21.75" customHeight="1">
      <c r="A1" s="156" t="s">
        <v>225</v>
      </c>
      <c r="B1" s="156"/>
      <c r="C1" s="156"/>
      <c r="D1" s="156"/>
      <c r="E1" s="35"/>
      <c r="F1" s="35"/>
      <c r="G1" s="35"/>
      <c r="H1" s="35"/>
      <c r="I1" s="35"/>
      <c r="J1" s="35"/>
      <c r="K1" s="35"/>
      <c r="L1" s="35"/>
      <c r="Q1" s="8" t="s">
        <v>4</v>
      </c>
    </row>
    <row r="2" spans="1:19" s="25" customFormat="1">
      <c r="A2" s="156"/>
      <c r="B2" s="156"/>
      <c r="C2" s="156"/>
      <c r="D2" s="156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45"/>
    </row>
    <row r="3" spans="1:19" ht="18" customHeight="1">
      <c r="A3" s="157" t="s">
        <v>92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45"/>
    </row>
    <row r="4" spans="1:19" ht="13.5" thickBot="1"/>
    <row r="5" spans="1:19" ht="17.25" customHeight="1">
      <c r="A5" s="161" t="s">
        <v>7</v>
      </c>
      <c r="B5" s="163" t="s">
        <v>17</v>
      </c>
      <c r="C5" s="163" t="s">
        <v>110</v>
      </c>
      <c r="D5" s="163"/>
      <c r="E5" s="163" t="s">
        <v>111</v>
      </c>
      <c r="F5" s="163"/>
      <c r="G5" s="163"/>
      <c r="H5" s="163"/>
      <c r="I5" s="163"/>
      <c r="J5" s="163"/>
      <c r="K5" s="163" t="s">
        <v>31</v>
      </c>
      <c r="L5" s="163"/>
      <c r="M5" s="163" t="s">
        <v>93</v>
      </c>
      <c r="N5" s="163"/>
      <c r="O5" s="163" t="s">
        <v>95</v>
      </c>
      <c r="P5" s="163"/>
      <c r="Q5" s="158" t="s">
        <v>178</v>
      </c>
      <c r="S5" s="6"/>
    </row>
    <row r="6" spans="1:19" ht="63" customHeight="1">
      <c r="A6" s="162"/>
      <c r="B6" s="164"/>
      <c r="C6" s="164"/>
      <c r="D6" s="164"/>
      <c r="E6" s="164" t="s">
        <v>26</v>
      </c>
      <c r="F6" s="164"/>
      <c r="G6" s="164" t="s">
        <v>27</v>
      </c>
      <c r="H6" s="164"/>
      <c r="I6" s="164" t="s">
        <v>94</v>
      </c>
      <c r="J6" s="164"/>
      <c r="K6" s="164"/>
      <c r="L6" s="164"/>
      <c r="M6" s="164"/>
      <c r="N6" s="164"/>
      <c r="O6" s="164"/>
      <c r="P6" s="164"/>
      <c r="Q6" s="159"/>
      <c r="S6" s="6"/>
    </row>
    <row r="7" spans="1:19" ht="61.5" customHeight="1">
      <c r="A7" s="162"/>
      <c r="B7" s="164"/>
      <c r="C7" s="72" t="s">
        <v>5</v>
      </c>
      <c r="D7" s="72" t="s">
        <v>6</v>
      </c>
      <c r="E7" s="72" t="s">
        <v>5</v>
      </c>
      <c r="F7" s="72" t="s">
        <v>6</v>
      </c>
      <c r="G7" s="72" t="s">
        <v>5</v>
      </c>
      <c r="H7" s="72" t="s">
        <v>6</v>
      </c>
      <c r="I7" s="72" t="s">
        <v>5</v>
      </c>
      <c r="J7" s="72" t="s">
        <v>6</v>
      </c>
      <c r="K7" s="72" t="s">
        <v>5</v>
      </c>
      <c r="L7" s="72" t="s">
        <v>6</v>
      </c>
      <c r="M7" s="72" t="s">
        <v>5</v>
      </c>
      <c r="N7" s="72" t="s">
        <v>6</v>
      </c>
      <c r="O7" s="72" t="s">
        <v>5</v>
      </c>
      <c r="P7" s="72" t="s">
        <v>6</v>
      </c>
      <c r="Q7" s="159"/>
      <c r="S7" s="6"/>
    </row>
    <row r="8" spans="1:19" ht="15.75" thickBot="1">
      <c r="A8" s="78">
        <v>1</v>
      </c>
      <c r="B8" s="79">
        <v>2</v>
      </c>
      <c r="C8" s="79">
        <v>3</v>
      </c>
      <c r="D8" s="79">
        <v>4</v>
      </c>
      <c r="E8" s="79">
        <v>5</v>
      </c>
      <c r="F8" s="79">
        <v>6</v>
      </c>
      <c r="G8" s="79">
        <v>7</v>
      </c>
      <c r="H8" s="79">
        <v>8</v>
      </c>
      <c r="I8" s="79">
        <v>9</v>
      </c>
      <c r="J8" s="79">
        <v>10</v>
      </c>
      <c r="K8" s="79">
        <v>11</v>
      </c>
      <c r="L8" s="79">
        <v>12</v>
      </c>
      <c r="M8" s="79">
        <v>13</v>
      </c>
      <c r="N8" s="79">
        <v>14</v>
      </c>
      <c r="O8" s="79">
        <v>15</v>
      </c>
      <c r="P8" s="79">
        <v>16</v>
      </c>
      <c r="Q8" s="80">
        <v>17</v>
      </c>
      <c r="S8" s="6"/>
    </row>
    <row r="9" spans="1:19" ht="48">
      <c r="A9" s="75" t="s">
        <v>8</v>
      </c>
      <c r="B9" s="76" t="s">
        <v>192</v>
      </c>
      <c r="C9" s="77">
        <f>C10+C11+C30</f>
        <v>1</v>
      </c>
      <c r="D9" s="77">
        <f>D10+D11+D30</f>
        <v>1</v>
      </c>
      <c r="E9" s="77">
        <f t="shared" ref="E9:P9" si="0">E10+E11+E30</f>
        <v>102</v>
      </c>
      <c r="F9" s="77">
        <f>F10+F11+F30</f>
        <v>101</v>
      </c>
      <c r="G9" s="77">
        <f t="shared" si="0"/>
        <v>46</v>
      </c>
      <c r="H9" s="77">
        <f>H10+H11+H30</f>
        <v>46</v>
      </c>
      <c r="I9" s="77">
        <f t="shared" si="0"/>
        <v>1</v>
      </c>
      <c r="J9" s="77">
        <f t="shared" si="0"/>
        <v>1</v>
      </c>
      <c r="K9" s="77">
        <f t="shared" si="0"/>
        <v>33</v>
      </c>
      <c r="L9" s="77">
        <f t="shared" si="0"/>
        <v>33</v>
      </c>
      <c r="M9" s="77">
        <f t="shared" si="0"/>
        <v>31</v>
      </c>
      <c r="N9" s="77">
        <f t="shared" si="0"/>
        <v>29</v>
      </c>
      <c r="O9" s="77">
        <f t="shared" si="0"/>
        <v>0</v>
      </c>
      <c r="P9" s="77">
        <f t="shared" si="0"/>
        <v>0</v>
      </c>
      <c r="Q9" s="77">
        <f>C9+E9</f>
        <v>103</v>
      </c>
      <c r="S9" s="6"/>
    </row>
    <row r="10" spans="1:19" ht="15">
      <c r="A10" s="46" t="s">
        <v>20</v>
      </c>
      <c r="B10" s="47" t="s">
        <v>37</v>
      </c>
      <c r="C10" s="33">
        <v>1</v>
      </c>
      <c r="D10" s="33">
        <v>1</v>
      </c>
      <c r="E10" s="33">
        <v>51</v>
      </c>
      <c r="F10" s="33">
        <v>51</v>
      </c>
      <c r="G10" s="33">
        <v>11</v>
      </c>
      <c r="H10" s="33">
        <v>11</v>
      </c>
      <c r="I10" s="33"/>
      <c r="J10" s="33"/>
      <c r="K10" s="33">
        <v>14</v>
      </c>
      <c r="L10" s="33">
        <v>14</v>
      </c>
      <c r="M10" s="33">
        <v>20.2</v>
      </c>
      <c r="N10" s="33">
        <v>19</v>
      </c>
      <c r="O10" s="33"/>
      <c r="P10" s="33"/>
      <c r="Q10" s="49" t="s">
        <v>179</v>
      </c>
      <c r="S10" s="6"/>
    </row>
    <row r="11" spans="1:19" ht="60">
      <c r="A11" s="46" t="s">
        <v>21</v>
      </c>
      <c r="B11" s="50" t="s">
        <v>177</v>
      </c>
      <c r="C11" s="48">
        <f>SUM(C12:C29)</f>
        <v>0</v>
      </c>
      <c r="D11" s="48">
        <f t="shared" ref="D11:O11" si="1">SUM(D12:D29)</f>
        <v>0</v>
      </c>
      <c r="E11" s="48">
        <f t="shared" si="1"/>
        <v>51</v>
      </c>
      <c r="F11" s="48">
        <f t="shared" si="1"/>
        <v>50</v>
      </c>
      <c r="G11" s="48">
        <f t="shared" si="1"/>
        <v>35</v>
      </c>
      <c r="H11" s="48">
        <f>SUM(H12:H29)</f>
        <v>35</v>
      </c>
      <c r="I11" s="48">
        <f t="shared" si="1"/>
        <v>1</v>
      </c>
      <c r="J11" s="48">
        <f t="shared" si="1"/>
        <v>1</v>
      </c>
      <c r="K11" s="48">
        <f t="shared" si="1"/>
        <v>19</v>
      </c>
      <c r="L11" s="48">
        <f t="shared" si="1"/>
        <v>19</v>
      </c>
      <c r="M11" s="48">
        <f t="shared" si="1"/>
        <v>10.8</v>
      </c>
      <c r="N11" s="48">
        <f t="shared" si="1"/>
        <v>10</v>
      </c>
      <c r="O11" s="48">
        <f t="shared" si="1"/>
        <v>0</v>
      </c>
      <c r="P11" s="48">
        <f>SUM(P12:P29)</f>
        <v>0</v>
      </c>
      <c r="Q11" s="49" t="s">
        <v>179</v>
      </c>
      <c r="S11" s="6"/>
    </row>
    <row r="12" spans="1:19" ht="24">
      <c r="A12" s="46" t="s">
        <v>98</v>
      </c>
      <c r="B12" s="41" t="s">
        <v>290</v>
      </c>
      <c r="C12" s="32"/>
      <c r="D12" s="32"/>
      <c r="E12" s="32">
        <v>4</v>
      </c>
      <c r="F12" s="32">
        <v>4</v>
      </c>
      <c r="G12" s="32"/>
      <c r="H12" s="32"/>
      <c r="I12" s="32"/>
      <c r="J12" s="32"/>
      <c r="K12" s="32">
        <v>2</v>
      </c>
      <c r="L12" s="32">
        <v>2</v>
      </c>
      <c r="M12" s="32"/>
      <c r="N12" s="32"/>
      <c r="O12" s="32"/>
      <c r="P12" s="32"/>
      <c r="Q12" s="49" t="s">
        <v>179</v>
      </c>
      <c r="S12" s="6"/>
    </row>
    <row r="13" spans="1:19" ht="48">
      <c r="A13" s="46" t="s">
        <v>121</v>
      </c>
      <c r="B13" s="41" t="s">
        <v>291</v>
      </c>
      <c r="C13" s="32"/>
      <c r="D13" s="32"/>
      <c r="E13" s="32">
        <v>17</v>
      </c>
      <c r="F13" s="32">
        <v>17</v>
      </c>
      <c r="G13" s="32"/>
      <c r="H13" s="32"/>
      <c r="I13" s="32"/>
      <c r="J13" s="32"/>
      <c r="K13" s="32">
        <v>5</v>
      </c>
      <c r="L13" s="32">
        <v>5</v>
      </c>
      <c r="M13" s="32">
        <v>1.5</v>
      </c>
      <c r="N13" s="32">
        <v>2</v>
      </c>
      <c r="O13" s="32"/>
      <c r="P13" s="32"/>
      <c r="Q13" s="49" t="s">
        <v>179</v>
      </c>
      <c r="S13" s="6"/>
    </row>
    <row r="14" spans="1:19" ht="24">
      <c r="A14" s="46" t="s">
        <v>122</v>
      </c>
      <c r="B14" s="41" t="s">
        <v>292</v>
      </c>
      <c r="C14" s="32"/>
      <c r="D14" s="32"/>
      <c r="E14" s="32">
        <v>7</v>
      </c>
      <c r="F14" s="32">
        <v>7</v>
      </c>
      <c r="G14" s="32">
        <v>5</v>
      </c>
      <c r="H14" s="32">
        <v>5</v>
      </c>
      <c r="I14" s="32"/>
      <c r="J14" s="32"/>
      <c r="K14" s="32">
        <v>4</v>
      </c>
      <c r="L14" s="32">
        <v>4</v>
      </c>
      <c r="M14" s="32">
        <v>4.3</v>
      </c>
      <c r="N14" s="32">
        <v>4</v>
      </c>
      <c r="O14" s="32"/>
      <c r="P14" s="32"/>
      <c r="Q14" s="49" t="s">
        <v>179</v>
      </c>
      <c r="S14" s="6"/>
    </row>
    <row r="15" spans="1:19" ht="36">
      <c r="A15" s="46" t="s">
        <v>123</v>
      </c>
      <c r="B15" s="41" t="s">
        <v>293</v>
      </c>
      <c r="C15" s="32"/>
      <c r="D15" s="32"/>
      <c r="E15" s="32"/>
      <c r="F15" s="32"/>
      <c r="G15" s="32">
        <v>30</v>
      </c>
      <c r="H15" s="32">
        <v>30</v>
      </c>
      <c r="I15" s="32"/>
      <c r="J15" s="32"/>
      <c r="K15" s="32">
        <v>6</v>
      </c>
      <c r="L15" s="32">
        <v>6</v>
      </c>
      <c r="M15" s="32">
        <v>3</v>
      </c>
      <c r="N15" s="32">
        <v>2</v>
      </c>
      <c r="O15" s="32"/>
      <c r="P15" s="32"/>
      <c r="Q15" s="49" t="s">
        <v>179</v>
      </c>
      <c r="S15" s="6"/>
    </row>
    <row r="16" spans="1:19" ht="36">
      <c r="A16" s="51" t="s">
        <v>124</v>
      </c>
      <c r="B16" s="41" t="s">
        <v>294</v>
      </c>
      <c r="C16" s="32"/>
      <c r="D16" s="32"/>
      <c r="E16" s="32">
        <v>23</v>
      </c>
      <c r="F16" s="32">
        <v>22</v>
      </c>
      <c r="G16" s="32"/>
      <c r="H16" s="32"/>
      <c r="I16" s="32">
        <v>1</v>
      </c>
      <c r="J16" s="32">
        <v>1</v>
      </c>
      <c r="K16" s="32">
        <v>2</v>
      </c>
      <c r="L16" s="32">
        <v>2</v>
      </c>
      <c r="M16" s="32">
        <v>2</v>
      </c>
      <c r="N16" s="32">
        <v>2</v>
      </c>
      <c r="O16" s="32"/>
      <c r="P16" s="32"/>
      <c r="Q16" s="49" t="s">
        <v>179</v>
      </c>
      <c r="S16" s="6"/>
    </row>
    <row r="17" spans="1:19" ht="15">
      <c r="A17" s="46" t="s">
        <v>125</v>
      </c>
      <c r="B17" s="41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49" t="s">
        <v>179</v>
      </c>
      <c r="S17" s="6"/>
    </row>
    <row r="18" spans="1:19" ht="15">
      <c r="A18" s="46" t="s">
        <v>126</v>
      </c>
      <c r="B18" s="4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49" t="s">
        <v>179</v>
      </c>
      <c r="S18" s="6"/>
    </row>
    <row r="19" spans="1:19" ht="15">
      <c r="A19" s="46" t="s">
        <v>127</v>
      </c>
      <c r="B19" s="4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49" t="s">
        <v>179</v>
      </c>
      <c r="S19" s="6"/>
    </row>
    <row r="20" spans="1:19" ht="15">
      <c r="A20" s="46" t="s">
        <v>128</v>
      </c>
      <c r="B20" s="41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49" t="s">
        <v>179</v>
      </c>
      <c r="S20" s="6"/>
    </row>
    <row r="21" spans="1:19" ht="15">
      <c r="A21" s="46" t="s">
        <v>129</v>
      </c>
      <c r="B21" s="4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49" t="s">
        <v>179</v>
      </c>
      <c r="S21" s="6"/>
    </row>
    <row r="22" spans="1:19" ht="15">
      <c r="A22" s="46" t="s">
        <v>154</v>
      </c>
      <c r="B22" s="4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49" t="s">
        <v>179</v>
      </c>
      <c r="S22" s="6"/>
    </row>
    <row r="23" spans="1:19" ht="15">
      <c r="A23" s="46" t="s">
        <v>155</v>
      </c>
      <c r="B23" s="4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49" t="s">
        <v>179</v>
      </c>
      <c r="S23" s="6"/>
    </row>
    <row r="24" spans="1:19" ht="15">
      <c r="A24" s="46" t="s">
        <v>156</v>
      </c>
      <c r="B24" s="4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49" t="s">
        <v>179</v>
      </c>
      <c r="S24" s="6"/>
    </row>
    <row r="25" spans="1:19" ht="15">
      <c r="A25" s="46" t="s">
        <v>157</v>
      </c>
      <c r="B25" s="4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49" t="s">
        <v>179</v>
      </c>
      <c r="S25" s="6"/>
    </row>
    <row r="26" spans="1:19" ht="15">
      <c r="A26" s="51" t="s">
        <v>158</v>
      </c>
      <c r="B26" s="4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49" t="s">
        <v>179</v>
      </c>
      <c r="S26" s="6"/>
    </row>
    <row r="27" spans="1:19" ht="15">
      <c r="A27" s="46" t="s">
        <v>159</v>
      </c>
      <c r="B27" s="4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49" t="s">
        <v>179</v>
      </c>
      <c r="S27" s="6"/>
    </row>
    <row r="28" spans="1:19" ht="15">
      <c r="A28" s="46" t="s">
        <v>160</v>
      </c>
      <c r="B28" s="4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49" t="s">
        <v>179</v>
      </c>
      <c r="S28" s="6"/>
    </row>
    <row r="29" spans="1:19" ht="15">
      <c r="A29" s="46" t="s">
        <v>161</v>
      </c>
      <c r="B29" s="4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49" t="s">
        <v>179</v>
      </c>
      <c r="S29" s="6"/>
    </row>
    <row r="30" spans="1:19" ht="48">
      <c r="A30" s="46" t="s">
        <v>99</v>
      </c>
      <c r="B30" s="47" t="s">
        <v>193</v>
      </c>
      <c r="C30" s="48">
        <f>SUM(C31:C38)</f>
        <v>0</v>
      </c>
      <c r="D30" s="48">
        <f t="shared" ref="D30:P30" si="2">SUM(D31:D38)</f>
        <v>0</v>
      </c>
      <c r="E30" s="48">
        <f t="shared" si="2"/>
        <v>0</v>
      </c>
      <c r="F30" s="48">
        <f t="shared" si="2"/>
        <v>0</v>
      </c>
      <c r="G30" s="48">
        <f>SUM(G31:G38)</f>
        <v>0</v>
      </c>
      <c r="H30" s="48">
        <f t="shared" si="2"/>
        <v>0</v>
      </c>
      <c r="I30" s="48">
        <f t="shared" si="2"/>
        <v>0</v>
      </c>
      <c r="J30" s="48">
        <f t="shared" si="2"/>
        <v>0</v>
      </c>
      <c r="K30" s="48">
        <f t="shared" si="2"/>
        <v>0</v>
      </c>
      <c r="L30" s="48">
        <f t="shared" si="2"/>
        <v>0</v>
      </c>
      <c r="M30" s="48">
        <f t="shared" si="2"/>
        <v>0</v>
      </c>
      <c r="N30" s="48">
        <f t="shared" si="2"/>
        <v>0</v>
      </c>
      <c r="O30" s="48">
        <f t="shared" si="2"/>
        <v>0</v>
      </c>
      <c r="P30" s="48">
        <f t="shared" si="2"/>
        <v>0</v>
      </c>
      <c r="Q30" s="49" t="s">
        <v>179</v>
      </c>
      <c r="S30" s="6"/>
    </row>
    <row r="31" spans="1:19" ht="15">
      <c r="A31" s="46" t="s">
        <v>100</v>
      </c>
      <c r="B31" s="4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49" t="s">
        <v>179</v>
      </c>
      <c r="S31" s="6"/>
    </row>
    <row r="32" spans="1:19" ht="15">
      <c r="A32" s="46" t="s">
        <v>114</v>
      </c>
      <c r="B32" s="4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49" t="s">
        <v>179</v>
      </c>
      <c r="S32" s="6"/>
    </row>
    <row r="33" spans="1:19" ht="15">
      <c r="A33" s="46" t="s">
        <v>115</v>
      </c>
      <c r="B33" s="4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49" t="s">
        <v>179</v>
      </c>
      <c r="S33" s="6"/>
    </row>
    <row r="34" spans="1:19" ht="15">
      <c r="A34" s="46" t="s">
        <v>116</v>
      </c>
      <c r="B34" s="4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49" t="s">
        <v>179</v>
      </c>
      <c r="S34" s="6"/>
    </row>
    <row r="35" spans="1:19" ht="15">
      <c r="A35" s="51" t="s">
        <v>117</v>
      </c>
      <c r="B35" s="4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49" t="s">
        <v>179</v>
      </c>
      <c r="S35" s="6"/>
    </row>
    <row r="36" spans="1:19" ht="15">
      <c r="A36" s="46" t="s">
        <v>118</v>
      </c>
      <c r="B36" s="4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49" t="s">
        <v>179</v>
      </c>
      <c r="S36" s="6"/>
    </row>
    <row r="37" spans="1:19" ht="15">
      <c r="A37" s="46" t="s">
        <v>119</v>
      </c>
      <c r="B37" s="4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49" t="s">
        <v>179</v>
      </c>
      <c r="S37" s="6"/>
    </row>
    <row r="38" spans="1:19" ht="15">
      <c r="A38" s="46" t="s">
        <v>120</v>
      </c>
      <c r="B38" s="4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49" t="s">
        <v>179</v>
      </c>
      <c r="S38" s="6"/>
    </row>
    <row r="39" spans="1:19" ht="48">
      <c r="A39" s="46" t="s">
        <v>9</v>
      </c>
      <c r="B39" s="47" t="s">
        <v>194</v>
      </c>
      <c r="C39" s="48">
        <f>C40+C44</f>
        <v>1</v>
      </c>
      <c r="D39" s="48">
        <f t="shared" ref="D39:P39" si="3">D40+D44</f>
        <v>1</v>
      </c>
      <c r="E39" s="48">
        <f t="shared" si="3"/>
        <v>113.5</v>
      </c>
      <c r="F39" s="48">
        <f t="shared" si="3"/>
        <v>112</v>
      </c>
      <c r="G39" s="48">
        <f t="shared" si="3"/>
        <v>0</v>
      </c>
      <c r="H39" s="48">
        <f t="shared" si="3"/>
        <v>0</v>
      </c>
      <c r="I39" s="48">
        <f t="shared" si="3"/>
        <v>0</v>
      </c>
      <c r="J39" s="48">
        <f t="shared" si="3"/>
        <v>0</v>
      </c>
      <c r="K39" s="48">
        <f t="shared" si="3"/>
        <v>42.349999999999994</v>
      </c>
      <c r="L39" s="48">
        <f t="shared" si="3"/>
        <v>40</v>
      </c>
      <c r="M39" s="48">
        <f t="shared" si="3"/>
        <v>59.6</v>
      </c>
      <c r="N39" s="48">
        <f t="shared" si="3"/>
        <v>47</v>
      </c>
      <c r="O39" s="48">
        <f t="shared" si="3"/>
        <v>0</v>
      </c>
      <c r="P39" s="48">
        <f t="shared" si="3"/>
        <v>0</v>
      </c>
      <c r="Q39" s="49" t="s">
        <v>179</v>
      </c>
      <c r="S39" s="6"/>
    </row>
    <row r="40" spans="1:19" ht="15">
      <c r="A40" s="46" t="s">
        <v>22</v>
      </c>
      <c r="B40" s="47" t="s">
        <v>152</v>
      </c>
      <c r="C40" s="48">
        <f>C41+C42+C43</f>
        <v>0</v>
      </c>
      <c r="D40" s="48">
        <f t="shared" ref="D40:P40" si="4">D41+D42+D43</f>
        <v>0</v>
      </c>
      <c r="E40" s="48">
        <f t="shared" si="4"/>
        <v>34</v>
      </c>
      <c r="F40" s="48">
        <f t="shared" si="4"/>
        <v>34</v>
      </c>
      <c r="G40" s="48">
        <f t="shared" si="4"/>
        <v>0</v>
      </c>
      <c r="H40" s="48">
        <f t="shared" si="4"/>
        <v>0</v>
      </c>
      <c r="I40" s="48">
        <f t="shared" si="4"/>
        <v>0</v>
      </c>
      <c r="J40" s="48">
        <f t="shared" si="4"/>
        <v>0</v>
      </c>
      <c r="K40" s="48">
        <f t="shared" si="4"/>
        <v>9.3000000000000007</v>
      </c>
      <c r="L40" s="48">
        <f t="shared" si="4"/>
        <v>9</v>
      </c>
      <c r="M40" s="48">
        <f t="shared" si="4"/>
        <v>9.35</v>
      </c>
      <c r="N40" s="48">
        <f t="shared" si="4"/>
        <v>8</v>
      </c>
      <c r="O40" s="48">
        <f t="shared" si="4"/>
        <v>0</v>
      </c>
      <c r="P40" s="48">
        <f t="shared" si="4"/>
        <v>0</v>
      </c>
      <c r="Q40" s="49" t="s">
        <v>179</v>
      </c>
      <c r="S40" s="6"/>
    </row>
    <row r="41" spans="1:19" ht="15">
      <c r="A41" s="46" t="s">
        <v>130</v>
      </c>
      <c r="B41" s="41" t="s">
        <v>296</v>
      </c>
      <c r="C41" s="32"/>
      <c r="D41" s="32"/>
      <c r="E41" s="71">
        <v>7</v>
      </c>
      <c r="F41" s="71">
        <v>7</v>
      </c>
      <c r="G41" s="71"/>
      <c r="H41" s="71"/>
      <c r="I41" s="71"/>
      <c r="J41" s="71"/>
      <c r="K41" s="71">
        <v>1.9</v>
      </c>
      <c r="L41" s="71">
        <v>2</v>
      </c>
      <c r="M41" s="71">
        <v>5.35</v>
      </c>
      <c r="N41" s="71">
        <v>4</v>
      </c>
      <c r="O41" s="71"/>
      <c r="P41" s="71"/>
      <c r="Q41" s="48">
        <f t="shared" ref="Q41:Q43" si="5">C41+E41</f>
        <v>7</v>
      </c>
      <c r="S41" s="6"/>
    </row>
    <row r="42" spans="1:19" ht="15">
      <c r="A42" s="46" t="s">
        <v>131</v>
      </c>
      <c r="B42" s="70" t="s">
        <v>295</v>
      </c>
      <c r="C42" s="32"/>
      <c r="D42" s="32"/>
      <c r="E42" s="71">
        <v>20</v>
      </c>
      <c r="F42" s="71">
        <v>20</v>
      </c>
      <c r="G42" s="71"/>
      <c r="H42" s="71"/>
      <c r="I42" s="71"/>
      <c r="J42" s="71"/>
      <c r="K42" s="71">
        <v>5</v>
      </c>
      <c r="L42" s="71">
        <v>5</v>
      </c>
      <c r="M42" s="71">
        <v>2</v>
      </c>
      <c r="N42" s="71">
        <v>2</v>
      </c>
      <c r="O42" s="71"/>
      <c r="P42" s="71"/>
      <c r="Q42" s="48">
        <f t="shared" si="5"/>
        <v>20</v>
      </c>
      <c r="S42" s="6"/>
    </row>
    <row r="43" spans="1:19" ht="15">
      <c r="A43" s="46" t="s">
        <v>132</v>
      </c>
      <c r="B43" s="70" t="s">
        <v>297</v>
      </c>
      <c r="C43" s="71"/>
      <c r="D43" s="71"/>
      <c r="E43" s="71">
        <v>7</v>
      </c>
      <c r="F43" s="71">
        <v>7</v>
      </c>
      <c r="G43" s="71"/>
      <c r="H43" s="71"/>
      <c r="I43" s="71"/>
      <c r="J43" s="71"/>
      <c r="K43" s="71">
        <v>2.4</v>
      </c>
      <c r="L43" s="71">
        <v>2</v>
      </c>
      <c r="M43" s="71">
        <v>2</v>
      </c>
      <c r="N43" s="71">
        <v>2</v>
      </c>
      <c r="O43" s="71"/>
      <c r="P43" s="71"/>
      <c r="Q43" s="48">
        <f t="shared" si="5"/>
        <v>7</v>
      </c>
      <c r="S43" s="6"/>
    </row>
    <row r="44" spans="1:19" ht="15">
      <c r="A44" s="46" t="s">
        <v>23</v>
      </c>
      <c r="B44" s="47" t="s">
        <v>153</v>
      </c>
      <c r="C44" s="48">
        <f>SUM(C45:C62)</f>
        <v>1</v>
      </c>
      <c r="D44" s="48">
        <f t="shared" ref="D44:P44" si="6">SUM(D45:D62)</f>
        <v>1</v>
      </c>
      <c r="E44" s="48">
        <f t="shared" si="6"/>
        <v>79.5</v>
      </c>
      <c r="F44" s="48">
        <f t="shared" si="6"/>
        <v>78</v>
      </c>
      <c r="G44" s="48">
        <f t="shared" si="6"/>
        <v>0</v>
      </c>
      <c r="H44" s="48">
        <f t="shared" si="6"/>
        <v>0</v>
      </c>
      <c r="I44" s="48">
        <f t="shared" si="6"/>
        <v>0</v>
      </c>
      <c r="J44" s="48">
        <f t="shared" si="6"/>
        <v>0</v>
      </c>
      <c r="K44" s="48">
        <f t="shared" si="6"/>
        <v>33.049999999999997</v>
      </c>
      <c r="L44" s="48">
        <f t="shared" si="6"/>
        <v>31</v>
      </c>
      <c r="M44" s="48">
        <f t="shared" si="6"/>
        <v>50.25</v>
      </c>
      <c r="N44" s="48">
        <f t="shared" si="6"/>
        <v>39</v>
      </c>
      <c r="O44" s="48">
        <f t="shared" si="6"/>
        <v>0</v>
      </c>
      <c r="P44" s="48">
        <f t="shared" si="6"/>
        <v>0</v>
      </c>
      <c r="Q44" s="49" t="s">
        <v>179</v>
      </c>
      <c r="S44" s="6"/>
    </row>
    <row r="45" spans="1:19" ht="15">
      <c r="A45" s="46" t="s">
        <v>133</v>
      </c>
      <c r="B45" s="70" t="s">
        <v>298</v>
      </c>
      <c r="C45" s="71"/>
      <c r="D45" s="71"/>
      <c r="E45" s="71">
        <v>7.5</v>
      </c>
      <c r="F45" s="71">
        <v>8</v>
      </c>
      <c r="G45" s="71"/>
      <c r="H45" s="71"/>
      <c r="I45" s="71"/>
      <c r="J45" s="71"/>
      <c r="K45" s="71">
        <v>3.25</v>
      </c>
      <c r="L45" s="71">
        <v>3</v>
      </c>
      <c r="M45" s="71">
        <v>2.75</v>
      </c>
      <c r="N45" s="71">
        <v>3</v>
      </c>
      <c r="O45" s="71"/>
      <c r="P45" s="71"/>
      <c r="Q45" s="48">
        <f>C45+E45</f>
        <v>7.5</v>
      </c>
      <c r="S45" s="6"/>
    </row>
    <row r="46" spans="1:19" ht="15">
      <c r="A46" s="46" t="s">
        <v>134</v>
      </c>
      <c r="B46" s="70" t="s">
        <v>299</v>
      </c>
      <c r="C46" s="71"/>
      <c r="D46" s="71"/>
      <c r="E46" s="71">
        <v>6.5</v>
      </c>
      <c r="F46" s="71">
        <v>6</v>
      </c>
      <c r="G46" s="71"/>
      <c r="H46" s="71"/>
      <c r="I46" s="71"/>
      <c r="J46" s="71"/>
      <c r="K46" s="71">
        <v>1</v>
      </c>
      <c r="L46" s="71">
        <v>2</v>
      </c>
      <c r="M46" s="71">
        <v>5.6</v>
      </c>
      <c r="N46" s="71">
        <v>4</v>
      </c>
      <c r="O46" s="71"/>
      <c r="P46" s="71"/>
      <c r="Q46" s="48">
        <f t="shared" ref="Q46:Q62" si="7">C46+E46</f>
        <v>6.5</v>
      </c>
      <c r="S46" s="6"/>
    </row>
    <row r="47" spans="1:19" ht="15">
      <c r="A47" s="46" t="s">
        <v>135</v>
      </c>
      <c r="B47" s="70" t="s">
        <v>300</v>
      </c>
      <c r="C47" s="71"/>
      <c r="D47" s="71"/>
      <c r="E47" s="71">
        <v>6.5</v>
      </c>
      <c r="F47" s="71">
        <v>6</v>
      </c>
      <c r="G47" s="71"/>
      <c r="H47" s="71"/>
      <c r="I47" s="71"/>
      <c r="J47" s="71"/>
      <c r="K47" s="71">
        <v>2</v>
      </c>
      <c r="L47" s="71">
        <v>2</v>
      </c>
      <c r="M47" s="71">
        <v>5.25</v>
      </c>
      <c r="N47" s="71">
        <v>5</v>
      </c>
      <c r="O47" s="71"/>
      <c r="P47" s="71"/>
      <c r="Q47" s="48">
        <f t="shared" si="7"/>
        <v>6.5</v>
      </c>
      <c r="S47" s="6"/>
    </row>
    <row r="48" spans="1:19" ht="15">
      <c r="A48" s="46" t="s">
        <v>136</v>
      </c>
      <c r="B48" s="70" t="s">
        <v>301</v>
      </c>
      <c r="C48" s="71"/>
      <c r="D48" s="71"/>
      <c r="E48" s="71">
        <v>6.5</v>
      </c>
      <c r="F48" s="71">
        <v>7</v>
      </c>
      <c r="G48" s="71"/>
      <c r="H48" s="71"/>
      <c r="I48" s="71"/>
      <c r="J48" s="71"/>
      <c r="K48" s="71">
        <v>2.4</v>
      </c>
      <c r="L48" s="71">
        <v>3</v>
      </c>
      <c r="M48" s="71">
        <v>4</v>
      </c>
      <c r="N48" s="71">
        <v>4</v>
      </c>
      <c r="O48" s="71"/>
      <c r="P48" s="71"/>
      <c r="Q48" s="48">
        <f t="shared" si="7"/>
        <v>6.5</v>
      </c>
      <c r="S48" s="6"/>
    </row>
    <row r="49" spans="1:19" ht="15">
      <c r="A49" s="46" t="s">
        <v>137</v>
      </c>
      <c r="B49" s="70" t="s">
        <v>302</v>
      </c>
      <c r="C49" s="71">
        <v>1</v>
      </c>
      <c r="D49" s="71">
        <v>1</v>
      </c>
      <c r="E49" s="71">
        <v>6.5</v>
      </c>
      <c r="F49" s="71">
        <v>6</v>
      </c>
      <c r="G49" s="71"/>
      <c r="H49" s="71"/>
      <c r="I49" s="71"/>
      <c r="J49" s="71"/>
      <c r="K49" s="71">
        <v>3.5</v>
      </c>
      <c r="L49" s="71">
        <v>3</v>
      </c>
      <c r="M49" s="71">
        <v>2.75</v>
      </c>
      <c r="N49" s="71">
        <v>2</v>
      </c>
      <c r="O49" s="71"/>
      <c r="P49" s="71"/>
      <c r="Q49" s="48">
        <f t="shared" si="7"/>
        <v>7.5</v>
      </c>
      <c r="S49" s="6"/>
    </row>
    <row r="50" spans="1:19" ht="15">
      <c r="A50" s="46" t="s">
        <v>138</v>
      </c>
      <c r="B50" s="70" t="s">
        <v>303</v>
      </c>
      <c r="C50" s="71"/>
      <c r="D50" s="71"/>
      <c r="E50" s="71">
        <v>6.5</v>
      </c>
      <c r="F50" s="71">
        <v>7</v>
      </c>
      <c r="G50" s="71"/>
      <c r="H50" s="71"/>
      <c r="I50" s="71"/>
      <c r="J50" s="71"/>
      <c r="K50" s="71">
        <v>3</v>
      </c>
      <c r="L50" s="71">
        <v>2</v>
      </c>
      <c r="M50" s="71">
        <v>1</v>
      </c>
      <c r="N50" s="71">
        <v>1</v>
      </c>
      <c r="O50" s="71"/>
      <c r="P50" s="71"/>
      <c r="Q50" s="48">
        <f t="shared" si="7"/>
        <v>6.5</v>
      </c>
      <c r="S50" s="6"/>
    </row>
    <row r="51" spans="1:19" ht="15">
      <c r="A51" s="46" t="s">
        <v>139</v>
      </c>
      <c r="B51" s="70" t="s">
        <v>304</v>
      </c>
      <c r="C51" s="71"/>
      <c r="D51" s="71"/>
      <c r="E51" s="71">
        <v>7.5</v>
      </c>
      <c r="F51" s="71">
        <v>8</v>
      </c>
      <c r="G51" s="71"/>
      <c r="H51" s="71"/>
      <c r="I51" s="71"/>
      <c r="J51" s="71"/>
      <c r="K51" s="71">
        <v>2.25</v>
      </c>
      <c r="L51" s="71">
        <v>3</v>
      </c>
      <c r="M51" s="71">
        <v>5.5</v>
      </c>
      <c r="N51" s="71">
        <v>4</v>
      </c>
      <c r="O51" s="71"/>
      <c r="P51" s="71"/>
      <c r="Q51" s="48">
        <f t="shared" si="7"/>
        <v>7.5</v>
      </c>
      <c r="S51" s="6"/>
    </row>
    <row r="52" spans="1:19" ht="15">
      <c r="A52" s="46" t="s">
        <v>140</v>
      </c>
      <c r="B52" s="70" t="s">
        <v>305</v>
      </c>
      <c r="C52" s="71"/>
      <c r="D52" s="71"/>
      <c r="E52" s="71">
        <v>6.5</v>
      </c>
      <c r="F52" s="71">
        <v>6</v>
      </c>
      <c r="G52" s="71"/>
      <c r="H52" s="71"/>
      <c r="I52" s="71"/>
      <c r="J52" s="71"/>
      <c r="K52" s="71">
        <v>3</v>
      </c>
      <c r="L52" s="71">
        <v>3</v>
      </c>
      <c r="M52" s="71">
        <v>5.35</v>
      </c>
      <c r="N52" s="71">
        <v>2</v>
      </c>
      <c r="O52" s="71"/>
      <c r="P52" s="71"/>
      <c r="Q52" s="48">
        <f t="shared" si="7"/>
        <v>6.5</v>
      </c>
      <c r="S52" s="6"/>
    </row>
    <row r="53" spans="1:19" ht="15">
      <c r="A53" s="46" t="s">
        <v>141</v>
      </c>
      <c r="B53" s="70" t="s">
        <v>306</v>
      </c>
      <c r="C53" s="71"/>
      <c r="D53" s="71"/>
      <c r="E53" s="71">
        <v>6.5</v>
      </c>
      <c r="F53" s="71">
        <v>6</v>
      </c>
      <c r="G53" s="71"/>
      <c r="H53" s="71"/>
      <c r="I53" s="71"/>
      <c r="J53" s="71"/>
      <c r="K53" s="71">
        <v>2.75</v>
      </c>
      <c r="L53" s="71">
        <v>3</v>
      </c>
      <c r="M53" s="71">
        <v>5</v>
      </c>
      <c r="N53" s="71">
        <v>4</v>
      </c>
      <c r="O53" s="71"/>
      <c r="P53" s="71"/>
      <c r="Q53" s="48">
        <f t="shared" si="7"/>
        <v>6.5</v>
      </c>
      <c r="S53" s="6"/>
    </row>
    <row r="54" spans="1:19" ht="15">
      <c r="A54" s="46" t="s">
        <v>142</v>
      </c>
      <c r="B54" s="70" t="s">
        <v>307</v>
      </c>
      <c r="C54" s="71"/>
      <c r="D54" s="71"/>
      <c r="E54" s="71">
        <v>6.5</v>
      </c>
      <c r="F54" s="71">
        <v>6</v>
      </c>
      <c r="G54" s="71"/>
      <c r="H54" s="71"/>
      <c r="I54" s="71"/>
      <c r="J54" s="71"/>
      <c r="K54" s="71">
        <v>4</v>
      </c>
      <c r="L54" s="71">
        <v>1</v>
      </c>
      <c r="M54" s="71">
        <v>5.25</v>
      </c>
      <c r="N54" s="71">
        <v>2</v>
      </c>
      <c r="O54" s="71"/>
      <c r="P54" s="71"/>
      <c r="Q54" s="48">
        <f t="shared" si="7"/>
        <v>6.5</v>
      </c>
      <c r="S54" s="6"/>
    </row>
    <row r="55" spans="1:19" ht="15">
      <c r="A55" s="46" t="s">
        <v>143</v>
      </c>
      <c r="B55" s="70" t="s">
        <v>308</v>
      </c>
      <c r="C55" s="71"/>
      <c r="D55" s="71"/>
      <c r="E55" s="71">
        <v>6.5</v>
      </c>
      <c r="F55" s="71">
        <v>6</v>
      </c>
      <c r="G55" s="71"/>
      <c r="H55" s="71"/>
      <c r="I55" s="71"/>
      <c r="J55" s="71"/>
      <c r="K55" s="71">
        <v>2.4</v>
      </c>
      <c r="L55" s="71">
        <v>2</v>
      </c>
      <c r="M55" s="71">
        <v>2</v>
      </c>
      <c r="N55" s="71">
        <v>2</v>
      </c>
      <c r="O55" s="71"/>
      <c r="P55" s="71"/>
      <c r="Q55" s="48">
        <f t="shared" si="7"/>
        <v>6.5</v>
      </c>
      <c r="S55" s="6"/>
    </row>
    <row r="56" spans="1:19" ht="15">
      <c r="A56" s="46" t="s">
        <v>144</v>
      </c>
      <c r="B56" s="70" t="s">
        <v>309</v>
      </c>
      <c r="C56" s="71"/>
      <c r="D56" s="71"/>
      <c r="E56" s="71">
        <v>6</v>
      </c>
      <c r="F56" s="71">
        <v>6</v>
      </c>
      <c r="G56" s="71"/>
      <c r="H56" s="71"/>
      <c r="I56" s="71"/>
      <c r="J56" s="71"/>
      <c r="K56" s="71">
        <v>3.5</v>
      </c>
      <c r="L56" s="71">
        <v>4</v>
      </c>
      <c r="M56" s="71">
        <v>5.8</v>
      </c>
      <c r="N56" s="71">
        <v>6</v>
      </c>
      <c r="O56" s="71"/>
      <c r="P56" s="71"/>
      <c r="Q56" s="48">
        <f t="shared" si="7"/>
        <v>6</v>
      </c>
      <c r="S56" s="6"/>
    </row>
    <row r="57" spans="1:19" ht="15">
      <c r="A57" s="46" t="s">
        <v>145</v>
      </c>
      <c r="B57" s="70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48">
        <f t="shared" si="7"/>
        <v>0</v>
      </c>
      <c r="S57" s="6"/>
    </row>
    <row r="58" spans="1:19" ht="15">
      <c r="A58" s="46" t="s">
        <v>146</v>
      </c>
      <c r="B58" s="70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48">
        <f t="shared" si="7"/>
        <v>0</v>
      </c>
      <c r="S58" s="6"/>
    </row>
    <row r="59" spans="1:19" ht="15">
      <c r="A59" s="46" t="s">
        <v>147</v>
      </c>
      <c r="B59" s="70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48">
        <f t="shared" si="7"/>
        <v>0</v>
      </c>
      <c r="S59" s="6"/>
    </row>
    <row r="60" spans="1:19" ht="15">
      <c r="A60" s="46" t="s">
        <v>148</v>
      </c>
      <c r="B60" s="70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48">
        <f t="shared" si="7"/>
        <v>0</v>
      </c>
      <c r="S60" s="6"/>
    </row>
    <row r="61" spans="1:19" ht="15">
      <c r="A61" s="46" t="s">
        <v>149</v>
      </c>
      <c r="B61" s="70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48">
        <f t="shared" si="7"/>
        <v>0</v>
      </c>
      <c r="S61" s="6"/>
    </row>
    <row r="62" spans="1:19" ht="15">
      <c r="A62" s="46" t="s">
        <v>150</v>
      </c>
      <c r="B62" s="70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48">
        <f t="shared" si="7"/>
        <v>0</v>
      </c>
      <c r="S62" s="6"/>
    </row>
    <row r="63" spans="1:19" ht="24">
      <c r="A63" s="46" t="s">
        <v>10</v>
      </c>
      <c r="B63" s="54" t="s">
        <v>18</v>
      </c>
      <c r="C63" s="71"/>
      <c r="D63" s="71"/>
      <c r="E63" s="71">
        <v>4</v>
      </c>
      <c r="F63" s="71">
        <v>4</v>
      </c>
      <c r="G63" s="71"/>
      <c r="H63" s="71"/>
      <c r="I63" s="71"/>
      <c r="J63" s="71"/>
      <c r="K63" s="71">
        <v>1</v>
      </c>
      <c r="L63" s="71">
        <v>1</v>
      </c>
      <c r="M63" s="71"/>
      <c r="N63" s="71"/>
      <c r="O63" s="71"/>
      <c r="P63" s="71"/>
      <c r="Q63" s="49" t="s">
        <v>179</v>
      </c>
      <c r="S63" s="6"/>
    </row>
    <row r="64" spans="1:19" ht="24">
      <c r="A64" s="46" t="s">
        <v>11</v>
      </c>
      <c r="B64" s="55" t="s">
        <v>279</v>
      </c>
      <c r="C64" s="71">
        <v>1</v>
      </c>
      <c r="D64" s="71">
        <v>1</v>
      </c>
      <c r="E64" s="71">
        <v>2</v>
      </c>
      <c r="F64" s="71">
        <v>2</v>
      </c>
      <c r="G64" s="71"/>
      <c r="H64" s="71"/>
      <c r="I64" s="71">
        <v>2</v>
      </c>
      <c r="J64" s="71">
        <v>2</v>
      </c>
      <c r="K64" s="71">
        <v>0.5</v>
      </c>
      <c r="L64" s="71">
        <v>0.5</v>
      </c>
      <c r="M64" s="71"/>
      <c r="N64" s="71"/>
      <c r="O64" s="71"/>
      <c r="P64" s="71"/>
      <c r="Q64" s="49" t="s">
        <v>179</v>
      </c>
      <c r="S64" s="6"/>
    </row>
    <row r="65" spans="1:19" ht="24">
      <c r="A65" s="46" t="s">
        <v>12</v>
      </c>
      <c r="B65" s="56" t="s">
        <v>103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49" t="s">
        <v>179</v>
      </c>
      <c r="S65" s="6"/>
    </row>
    <row r="66" spans="1:19" ht="15">
      <c r="A66" s="57" t="s">
        <v>13</v>
      </c>
      <c r="B66" s="58" t="s">
        <v>25</v>
      </c>
      <c r="C66" s="52">
        <f t="shared" ref="C66:P66" si="8">C65+C64+C63+C39+C9</f>
        <v>3</v>
      </c>
      <c r="D66" s="52">
        <f t="shared" si="8"/>
        <v>3</v>
      </c>
      <c r="E66" s="52">
        <f t="shared" si="8"/>
        <v>221.5</v>
      </c>
      <c r="F66" s="52">
        <f t="shared" si="8"/>
        <v>219</v>
      </c>
      <c r="G66" s="52">
        <f t="shared" si="8"/>
        <v>46</v>
      </c>
      <c r="H66" s="52">
        <f t="shared" si="8"/>
        <v>46</v>
      </c>
      <c r="I66" s="52">
        <f t="shared" si="8"/>
        <v>3</v>
      </c>
      <c r="J66" s="52">
        <f t="shared" si="8"/>
        <v>3</v>
      </c>
      <c r="K66" s="52">
        <f t="shared" si="8"/>
        <v>76.849999999999994</v>
      </c>
      <c r="L66" s="52">
        <f t="shared" si="8"/>
        <v>74.5</v>
      </c>
      <c r="M66" s="52">
        <f t="shared" si="8"/>
        <v>90.6</v>
      </c>
      <c r="N66" s="52">
        <f t="shared" si="8"/>
        <v>76</v>
      </c>
      <c r="O66" s="52">
        <f t="shared" si="8"/>
        <v>0</v>
      </c>
      <c r="P66" s="52">
        <f t="shared" si="8"/>
        <v>0</v>
      </c>
      <c r="Q66" s="52"/>
      <c r="S66" s="6"/>
    </row>
    <row r="67" spans="1:19" ht="36">
      <c r="A67" s="59"/>
      <c r="B67" s="60" t="s">
        <v>185</v>
      </c>
      <c r="C67" s="53" t="s">
        <v>179</v>
      </c>
      <c r="D67" s="61" t="str">
        <f>IF(AND(D10=INT(D10),D12=INT(D12),D13=INT(D13),D14=INT(D14),D15=INT(D15),D16=INT(D16),D17=INT(D17),D18=INT(D18),D19=INT(D19),D20=INT(D20),D21=INT(D21),D22=INT(D22),D23=INT(D23),D24=INT(D24),D25=INT(D25),D26=INT(D26),D27=INT(D27),D28=INT(D28),D29=INT(D29),D31=INT(D31),D32=INT(D32),D33=INT(D33),D34=INT(D34),D35=INT(D35),D36=INT(D36),D37=INT(D37),D38=INT(D38),D41=INT(D41),D42=INT(D42),D43=INT(D43),D45=INT(D45),D46=INT(D46),D47=INT(D47),D48=INT(D48),D49=INT(D49),D50=INT(D50),D51=INT(D51),D52=INT(D52),D53=INT(D53),D54=INT(D54),D55=INT(D55),D56=INT(D56),D57=INT(D57),D58=INT(D58),D59=INT(D59),D60=INT(D60),D61=INT(D61),D62=INT(D62),D63=INT(D63),D64=INT(D64),D65=INT(D65)),"да","НЕТ")</f>
        <v>да</v>
      </c>
      <c r="E67" s="53" t="s">
        <v>179</v>
      </c>
      <c r="F67" s="61" t="str">
        <f>IF(AND(F10=INT(F10),F12=INT(F12),F13=INT(F13),F14=INT(F14),F15=INT(F15),F16=INT(F16),F17=INT(F17),F18=INT(F18),F19=INT(F19),F20=INT(F20),F21=INT(F21),F22=INT(F22),F23=INT(F23),F24=INT(F24),F25=INT(F25),F26=INT(F26),F27=INT(F27),F28=INT(F28),F29=INT(F29),F31=INT(F31),F32=INT(F32),F33=INT(F33),F34=INT(F34),F35=INT(F35),F36=INT(F36),F37=INT(F37),F38=INT(F38),F41=INT(F41),F42=INT(F42),F43=INT(F43),F45=INT(F45),F46=INT(F46),F47=INT(F47),F48=INT(F48),F49=INT(F49),F50=INT(F50),F51=INT(F51),F52=INT(F52),F53=INT(F53),F54=INT(F54),F55=INT(F55),F56=INT(F56),F57=INT(F57),F58=INT(F58),F59=INT(F59),F60=INT(F60),F61=INT(F61),F62=INT(F62),F63=INT(F63),F64=INT(F64),F65=INT(F65)),"да","НЕТ")</f>
        <v>да</v>
      </c>
      <c r="G67" s="53" t="s">
        <v>179</v>
      </c>
      <c r="H67" s="61" t="str">
        <f>IF(AND(H10=INT(H10),H12=INT(H12),H13=INT(H13),H14=INT(H14),H15=INT(H15),H16=INT(H16),H17=INT(H17),H18=INT(H18),H19=INT(H19),H20=INT(H20),H21=INT(H21),H22=INT(H22),H23=INT(H23),H24=INT(H24),H25=INT(H25),H26=INT(H26),H27=INT(H27),H28=INT(H28),H29=INT(H29),H31=INT(H31),H32=INT(H32),H33=INT(H33),H34=INT(H34),H35=INT(H35),H36=INT(H36),H37=INT(H37),H38=INT(H38),H41=INT(H41),H42=INT(H42),H43=INT(H43),H45=INT(H45),H46=INT(H46),H47=INT(H47),H48=INT(H48),H49=INT(H49),H50=INT(H50),H51=INT(H51),H52=INT(H52),H53=INT(H53),H54=INT(H54),H55=INT(H55),H56=INT(H56),H57=INT(H57),H58=INT(H58),H59=INT(H59),H60=INT(H60),H61=INT(H61),H62=INT(H62),H63=INT(H63),H64=INT(H64),H65=INT(H65)),"да","НЕТ")</f>
        <v>да</v>
      </c>
      <c r="I67" s="53" t="s">
        <v>179</v>
      </c>
      <c r="J67" s="61" t="str">
        <f>IF(AND(J10=INT(J10),J12=INT(J12),J13=INT(J13),J14=INT(J14),J15=INT(J15),J16=INT(J16),J17=INT(J17),J18=INT(J18),J19=INT(J19),J20=INT(J20),J21=INT(J21),J22=INT(J22),J23=INT(J23),J24=INT(J24),J25=INT(J25),J26=INT(J26),J27=INT(J27),J28=INT(J28),J29=INT(J29),J31=INT(J31),J32=INT(J32),J33=INT(J33),J34=INT(J34),J35=INT(J35),J36=INT(J36),J37=INT(J37),J38=INT(J38),J41=INT(J41),J42=INT(J42),J43=INT(J43),J45=INT(J45),J46=INT(J46),J47=INT(J47),J48=INT(J48),J49=INT(J49),J50=INT(J50),J51=INT(J51),J52=INT(J52),J53=INT(J53),J54=INT(J54),J55=INT(J55),J56=INT(J56),J57=INT(J57),J58=INT(J58),J59=INT(J59),J60=INT(J60),J61=INT(J61),J62=INT(J62),J63=INT(J63),J64=INT(J64),J65=INT(J65)),"да","НЕТ")</f>
        <v>да</v>
      </c>
      <c r="K67" s="53" t="s">
        <v>179</v>
      </c>
      <c r="L67" s="61" t="str">
        <f>IF(AND(L10=INT(L10),L12=INT(L12),L13=INT(L13),L14=INT(L14),L15=INT(L15),L16=INT(L16),L17=INT(L17),L18=INT(L18),L19=INT(L19),L20=INT(L20),L21=INT(L21),L22=INT(L22),L23=INT(L23),L24=INT(L24),L25=INT(L25),L26=INT(L26),L27=INT(L27),L28=INT(L28),L29=INT(L29),L31=INT(L31),L32=INT(L32),L33=INT(L33),L34=INT(L34),L35=INT(L35),L36=INT(L36),L37=INT(L37),L38=INT(L38),L41=INT(L41),L42=INT(L42),L43=INT(L43),L45=INT(L45),L46=INT(L46),L47=INT(L47),L48=INT(L48),L49=INT(L49),L50=INT(L50),L51=INT(L51),L52=INT(L52),L53=INT(L53),L54=INT(L54),L55=INT(L55),L56=INT(L56),L57=INT(L57),L58=INT(L58),L59=INT(L59),L60=INT(L60),L61=INT(L61),L62=INT(L62),L63=INT(L63),L64=INT(L64),L65=INT(L65)),"да","НЕТ")</f>
        <v>НЕТ</v>
      </c>
      <c r="M67" s="53" t="s">
        <v>179</v>
      </c>
      <c r="N67" s="61" t="str">
        <f>IF(AND(N10=INT(N10),N12=INT(N12),N13=INT(N13),N14=INT(N14),N15=INT(N15),N16=INT(N16),N17=INT(N17),N18=INT(N18),N19=INT(N19),N20=INT(N20),N21=INT(N21),N22=INT(N22),N23=INT(N23),N24=INT(N24),N25=INT(N25),N26=INT(N26),N27=INT(N27),N28=INT(N28),N29=INT(N29),N31=INT(N31),N32=INT(N32),N33=INT(N33),N34=INT(N34),N35=INT(N35),N36=INT(N36),N37=INT(N37),N38=INT(N38),N41=INT(N41),N42=INT(N42),N43=INT(N43),N45=INT(N45),N46=INT(N46),N47=INT(N47),N48=INT(N48),N49=INT(N49),N50=INT(N50),N51=INT(N51),N52=INT(N52),N53=INT(N53),N54=INT(N54),N55=INT(N55),N56=INT(N56),N57=INT(N57),N58=INT(N58),N59=INT(N59),N60=INT(N60),N61=INT(N61),N62=INT(N62),N63=INT(N63),N64=INT(N64),N65=INT(N65)),"да","НЕТ")</f>
        <v>да</v>
      </c>
      <c r="O67" s="53" t="s">
        <v>179</v>
      </c>
      <c r="P67" s="61" t="str">
        <f>IF(AND(P10=INT(P10),P12=INT(P12),P13=INT(P13),P14=INT(P14),P15=INT(P15),P16=INT(P16),P17=INT(P17),P18=INT(P18),P19=INT(P19),P20=INT(P20),P21=INT(P21),P22=INT(P22),P23=INT(P23),P24=INT(P24),P25=INT(P25),P26=INT(P26),P27=INT(P27),P28=INT(P28),P29=INT(P29),P31=INT(P31),P32=INT(P32),P33=INT(P33),P34=INT(P34),P35=INT(P35),P36=INT(P36),P37=INT(P37),P38=INT(P38),P41=INT(P41),P42=INT(P42),P43=INT(P43),P45=INT(P45),P46=INT(P46),P47=INT(P47),P48=INT(P48),P49=INT(P49),P50=INT(P50),P51=INT(P51),P52=INT(P52),P53=INT(P53),P54=INT(P54),P55=INT(P55),P56=INT(P56),P57=INT(P57),P58=INT(P58),P59=INT(P59),P60=INT(P60),P61=INT(P61),P62=INT(P62),P63=INT(P63),P64=INT(P64),P65=INT(P65)),"да","НЕТ")</f>
        <v>да</v>
      </c>
      <c r="Q67" s="53" t="s">
        <v>179</v>
      </c>
      <c r="S67" s="6"/>
    </row>
    <row r="68" spans="1:19" ht="15">
      <c r="A68" s="62"/>
      <c r="B68" s="63"/>
      <c r="C68" s="64"/>
      <c r="D68" s="64"/>
      <c r="E68" s="64"/>
      <c r="F68" s="64"/>
      <c r="G68" s="64"/>
      <c r="H68" s="64"/>
      <c r="I68" s="64"/>
      <c r="J68" s="65" t="s">
        <v>166</v>
      </c>
      <c r="K68" s="65" t="s">
        <v>32</v>
      </c>
      <c r="L68" s="65" t="s">
        <v>33</v>
      </c>
      <c r="M68" s="39"/>
      <c r="N68" s="39"/>
      <c r="O68" s="39"/>
      <c r="P68" s="39"/>
      <c r="S68" s="6"/>
    </row>
    <row r="69" spans="1:19" s="36" customFormat="1" ht="15" customHeight="1">
      <c r="A69" s="66" t="s">
        <v>8</v>
      </c>
      <c r="B69" s="165" t="s">
        <v>181</v>
      </c>
      <c r="C69" s="166"/>
      <c r="D69" s="166"/>
      <c r="E69" s="166"/>
      <c r="F69" s="166"/>
      <c r="G69" s="167"/>
      <c r="H69" s="67">
        <f>E66+G66+I66</f>
        <v>270.5</v>
      </c>
      <c r="I69" s="68" t="s">
        <v>151</v>
      </c>
      <c r="J69" s="67">
        <f>E9+G9+I9+E63+E64+E65+G63+G64+G65+I63+I64+I65</f>
        <v>157</v>
      </c>
      <c r="K69" s="67">
        <f>E40+G40+I40</f>
        <v>34</v>
      </c>
      <c r="L69" s="67">
        <f>E44+G44+I44</f>
        <v>79.5</v>
      </c>
      <c r="M69" s="35"/>
      <c r="N69" s="35"/>
      <c r="O69" s="35"/>
      <c r="P69" s="35"/>
      <c r="S69" s="37"/>
    </row>
    <row r="70" spans="1:19" s="36" customFormat="1" ht="15" customHeight="1">
      <c r="A70" s="66" t="s">
        <v>9</v>
      </c>
      <c r="B70" s="165" t="s">
        <v>182</v>
      </c>
      <c r="C70" s="166"/>
      <c r="D70" s="166"/>
      <c r="E70" s="166"/>
      <c r="F70" s="166"/>
      <c r="G70" s="167"/>
      <c r="H70" s="69">
        <f>F66+H66+J66</f>
        <v>268</v>
      </c>
      <c r="I70" s="68" t="s">
        <v>151</v>
      </c>
      <c r="J70" s="67">
        <f>F9+H9+J9+F63+F64+F65+H63+H64+H65+J63+J64+J65</f>
        <v>156</v>
      </c>
      <c r="K70" s="67">
        <f>F40+H40+J40</f>
        <v>34</v>
      </c>
      <c r="L70" s="67">
        <f>F44+H44+J44</f>
        <v>78</v>
      </c>
      <c r="M70" s="35"/>
      <c r="N70" s="35"/>
      <c r="O70" s="35"/>
      <c r="P70" s="35"/>
      <c r="S70" s="37"/>
    </row>
    <row r="71" spans="1:19" s="35" customFormat="1" ht="15" customHeight="1"/>
    <row r="72" spans="1:19" ht="15">
      <c r="A72" s="23"/>
      <c r="B72" s="168" t="s">
        <v>167</v>
      </c>
      <c r="C72" s="168"/>
      <c r="D72" s="168"/>
      <c r="E72" s="168"/>
      <c r="F72" s="168"/>
      <c r="G72" s="168"/>
      <c r="H72" s="168"/>
      <c r="I72" s="168"/>
      <c r="J72" s="29"/>
      <c r="K72" s="29"/>
      <c r="L72" s="29"/>
      <c r="M72" s="29"/>
      <c r="N72" s="29"/>
      <c r="O72" s="29"/>
      <c r="P72" s="29"/>
      <c r="S72" s="6"/>
    </row>
    <row r="73" spans="1:19" ht="27" customHeight="1">
      <c r="A73" s="23"/>
      <c r="B73" s="160" t="s">
        <v>180</v>
      </c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S73" s="6"/>
    </row>
    <row r="74" spans="1:19" ht="15">
      <c r="A74" s="2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S74" s="6"/>
    </row>
    <row r="75" spans="1:19" s="36" customFormat="1" ht="15" customHeight="1">
      <c r="A75" s="34"/>
      <c r="B75" s="160" t="s">
        <v>168</v>
      </c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S75" s="40"/>
    </row>
    <row r="76" spans="1:19" ht="15">
      <c r="A76" s="23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S76" s="6"/>
    </row>
    <row r="77" spans="1:19" ht="15">
      <c r="A77" s="3"/>
      <c r="B77" s="10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S77" s="6"/>
    </row>
    <row r="78" spans="1:19" ht="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S78" s="6"/>
    </row>
    <row r="79" spans="1:19" ht="12.75" customHeight="1">
      <c r="B79" s="7"/>
      <c r="C79" s="7"/>
      <c r="D79" s="7"/>
      <c r="E79" s="7"/>
      <c r="F79" s="7"/>
      <c r="G79" s="7"/>
      <c r="H79" s="7"/>
      <c r="I79" s="7"/>
      <c r="S79" s="6"/>
    </row>
    <row r="80" spans="1:19" ht="15.75" customHeight="1">
      <c r="S80" s="6"/>
    </row>
    <row r="81" spans="19:19" ht="15.75" customHeight="1">
      <c r="S81" s="6"/>
    </row>
    <row r="82" spans="19:19" ht="15.75" customHeight="1">
      <c r="S82" s="6"/>
    </row>
    <row r="83" spans="19:19" ht="15.75" customHeight="1">
      <c r="S83" s="6"/>
    </row>
    <row r="84" spans="19:19" ht="15" customHeight="1">
      <c r="S84" s="6"/>
    </row>
    <row r="85" spans="19:19" ht="15" customHeight="1">
      <c r="S85" s="6"/>
    </row>
    <row r="86" spans="19:19" ht="15" customHeight="1">
      <c r="S86" s="6"/>
    </row>
    <row r="87" spans="19:19" ht="13.5" customHeight="1">
      <c r="S87" s="6"/>
    </row>
    <row r="88" spans="19:19" ht="15" customHeight="1">
      <c r="S88" s="6"/>
    </row>
    <row r="89" spans="19:19" ht="13.5" customHeight="1">
      <c r="S89" s="6"/>
    </row>
    <row r="90" spans="19:19" ht="12.75" customHeight="1">
      <c r="S90" s="6"/>
    </row>
    <row r="91" spans="19:19" ht="12.75" customHeight="1">
      <c r="S91" s="6"/>
    </row>
    <row r="92" spans="19:19" ht="12.75" customHeight="1">
      <c r="S92" s="6"/>
    </row>
    <row r="93" spans="19:19" ht="12.75" customHeight="1">
      <c r="S93" s="6"/>
    </row>
    <row r="94" spans="19:19" ht="12.75" customHeight="1">
      <c r="S94" s="6"/>
    </row>
    <row r="95" spans="19:19" ht="27.75" customHeight="1">
      <c r="S95" s="6"/>
    </row>
    <row r="96" spans="19:19" ht="27" customHeight="1">
      <c r="S96" s="6"/>
    </row>
    <row r="97" spans="19:19" ht="24.75" customHeight="1">
      <c r="S97" s="6"/>
    </row>
    <row r="98" spans="19:19" ht="18" customHeight="1"/>
    <row r="99" spans="19:19" ht="12.75" customHeight="1"/>
    <row r="101" spans="19:19" ht="25.5" customHeight="1"/>
    <row r="103" spans="19:19" ht="15" customHeight="1"/>
  </sheetData>
  <sheetProtection sheet="1" objects="1" scenarios="1"/>
  <mergeCells count="18">
    <mergeCell ref="B72:I72"/>
    <mergeCell ref="B73:Q73"/>
    <mergeCell ref="A1:D2"/>
    <mergeCell ref="A3:P3"/>
    <mergeCell ref="Q5:Q7"/>
    <mergeCell ref="B75:P75"/>
    <mergeCell ref="A5:A7"/>
    <mergeCell ref="E5:J5"/>
    <mergeCell ref="K5:L6"/>
    <mergeCell ref="M5:N6"/>
    <mergeCell ref="B5:B7"/>
    <mergeCell ref="E6:F6"/>
    <mergeCell ref="G6:H6"/>
    <mergeCell ref="I6:J6"/>
    <mergeCell ref="C5:D6"/>
    <mergeCell ref="O5:P6"/>
    <mergeCell ref="B70:G70"/>
    <mergeCell ref="B69:G69"/>
  </mergeCells>
  <phoneticPr fontId="4" type="noConversion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68" fitToHeight="0" orientation="landscape" horizontalDpi="4294967294" verticalDpi="4294967294" r:id="rId1"/>
  <headerFooter alignWithMargins="0"/>
  <rowBreaks count="1" manualBreakCount="1">
    <brk id="38" max="16" man="1"/>
  </rowBreaks>
  <ignoredErrors>
    <ignoredError sqref="D66:P66 E9 I9:P9 G9:H9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4"/>
  <sheetViews>
    <sheetView tabSelected="1" view="pageBreakPreview" zoomScaleNormal="110" zoomScaleSheetLayoutView="100" workbookViewId="0">
      <selection activeCell="D53" sqref="D53:D54"/>
    </sheetView>
  </sheetViews>
  <sheetFormatPr defaultRowHeight="12.75"/>
  <cols>
    <col min="1" max="1" width="5.7109375" bestFit="1" customWidth="1"/>
    <col min="2" max="2" width="72" customWidth="1"/>
    <col min="3" max="3" width="10.42578125" customWidth="1"/>
    <col min="4" max="4" width="12.7109375" customWidth="1"/>
    <col min="5" max="5" width="12.140625" customWidth="1"/>
    <col min="6" max="6" width="12.5703125" customWidth="1"/>
    <col min="7" max="7" width="13.140625" customWidth="1"/>
    <col min="8" max="8" width="17.85546875" customWidth="1"/>
  </cols>
  <sheetData>
    <row r="1" spans="1:8" ht="15" customHeight="1">
      <c r="A1" s="170" t="s">
        <v>226</v>
      </c>
      <c r="B1" s="170"/>
      <c r="C1" s="170"/>
      <c r="D1" s="170"/>
      <c r="E1" s="170"/>
      <c r="F1" s="170"/>
      <c r="G1" s="170"/>
      <c r="H1" s="172" t="s">
        <v>104</v>
      </c>
    </row>
    <row r="2" spans="1:8" ht="18" customHeight="1">
      <c r="A2" s="170"/>
      <c r="B2" s="170"/>
      <c r="C2" s="170"/>
      <c r="D2" s="170"/>
      <c r="E2" s="170"/>
      <c r="F2" s="170"/>
      <c r="G2" s="170"/>
      <c r="H2" s="172"/>
    </row>
    <row r="3" spans="1:8" ht="21.75" customHeight="1">
      <c r="A3" s="171"/>
      <c r="B3" s="171"/>
      <c r="C3" s="171"/>
      <c r="D3" s="171"/>
      <c r="E3" s="171"/>
      <c r="F3" s="171"/>
      <c r="G3" s="171"/>
      <c r="H3" s="173"/>
    </row>
    <row r="4" spans="1:8" ht="14.25" customHeight="1">
      <c r="A4" s="169" t="s">
        <v>169</v>
      </c>
      <c r="B4" s="169"/>
      <c r="C4" s="169"/>
      <c r="D4" s="169"/>
      <c r="E4" s="169"/>
      <c r="F4" s="169"/>
      <c r="G4" s="169"/>
      <c r="H4" s="169"/>
    </row>
    <row r="5" spans="1:8" ht="14.25" customHeight="1">
      <c r="A5" s="169"/>
      <c r="B5" s="169"/>
      <c r="C5" s="169"/>
      <c r="D5" s="169"/>
      <c r="E5" s="169"/>
      <c r="F5" s="169"/>
      <c r="G5" s="169"/>
      <c r="H5" s="169"/>
    </row>
    <row r="6" spans="1:8" ht="38.25" customHeight="1">
      <c r="A6" s="99" t="s">
        <v>91</v>
      </c>
      <c r="B6" s="104" t="s">
        <v>19</v>
      </c>
      <c r="C6" s="99" t="s">
        <v>14</v>
      </c>
      <c r="D6" s="99" t="s">
        <v>170</v>
      </c>
      <c r="E6" s="99" t="s">
        <v>171</v>
      </c>
      <c r="F6" s="99" t="s">
        <v>172</v>
      </c>
      <c r="G6" s="99" t="s">
        <v>173</v>
      </c>
      <c r="H6" s="99" t="s">
        <v>112</v>
      </c>
    </row>
    <row r="7" spans="1:8" ht="15">
      <c r="A7" s="105">
        <v>1</v>
      </c>
      <c r="B7" s="105">
        <v>2</v>
      </c>
      <c r="C7" s="105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</row>
    <row r="8" spans="1:8">
      <c r="A8" s="94" t="s">
        <v>8</v>
      </c>
      <c r="B8" s="107" t="s">
        <v>176</v>
      </c>
      <c r="C8" s="91" t="s">
        <v>16</v>
      </c>
      <c r="D8" s="90">
        <f t="shared" ref="D8:F8" si="0">D9+D10</f>
        <v>156</v>
      </c>
      <c r="E8" s="90">
        <f t="shared" si="0"/>
        <v>34</v>
      </c>
      <c r="F8" s="90">
        <f t="shared" si="0"/>
        <v>78</v>
      </c>
      <c r="G8" s="90">
        <f>G9+G10</f>
        <v>268</v>
      </c>
      <c r="H8" s="73" t="str">
        <f>IF(AND(D8=$D$30,E8=$E$30,F8=$F$30)," ","Не совпадает с 6.1.")</f>
        <v xml:space="preserve"> </v>
      </c>
    </row>
    <row r="9" spans="1:8">
      <c r="A9" s="38" t="s">
        <v>20</v>
      </c>
      <c r="B9" s="108" t="s">
        <v>28</v>
      </c>
      <c r="C9" s="74" t="s">
        <v>16</v>
      </c>
      <c r="D9" s="86">
        <v>15</v>
      </c>
      <c r="E9" s="86">
        <v>5</v>
      </c>
      <c r="F9" s="86">
        <v>5</v>
      </c>
      <c r="G9" s="88">
        <f>D9+E9+F9</f>
        <v>25</v>
      </c>
      <c r="H9" s="74" t="s">
        <v>179</v>
      </c>
    </row>
    <row r="10" spans="1:8">
      <c r="A10" s="38" t="s">
        <v>21</v>
      </c>
      <c r="B10" s="108" t="s">
        <v>29</v>
      </c>
      <c r="C10" s="74" t="s">
        <v>16</v>
      </c>
      <c r="D10" s="86">
        <v>141</v>
      </c>
      <c r="E10" s="86">
        <v>29</v>
      </c>
      <c r="F10" s="86">
        <v>73</v>
      </c>
      <c r="G10" s="88">
        <f>D10+E10+F10</f>
        <v>243</v>
      </c>
      <c r="H10" s="74" t="s">
        <v>179</v>
      </c>
    </row>
    <row r="11" spans="1:8">
      <c r="A11" s="93" t="s">
        <v>9</v>
      </c>
      <c r="B11" s="107" t="s">
        <v>183</v>
      </c>
      <c r="C11" s="91" t="s">
        <v>16</v>
      </c>
      <c r="D11" s="90">
        <f>SUM(D12:D14)</f>
        <v>156</v>
      </c>
      <c r="E11" s="90">
        <f>SUM(E12:E14)</f>
        <v>34</v>
      </c>
      <c r="F11" s="90">
        <f>SUM(F12:F14)</f>
        <v>78</v>
      </c>
      <c r="G11" s="90">
        <f>SUM(G12:G14)</f>
        <v>268</v>
      </c>
      <c r="H11" s="73" t="str">
        <f>IF(AND(D11=$D$30,E11=$E$30,F11=$F$30)," ","Не совпадает с 6.1.")</f>
        <v xml:space="preserve"> </v>
      </c>
    </row>
    <row r="12" spans="1:8">
      <c r="A12" s="38" t="s">
        <v>22</v>
      </c>
      <c r="B12" s="108" t="s">
        <v>227</v>
      </c>
      <c r="C12" s="74" t="s">
        <v>16</v>
      </c>
      <c r="D12" s="86">
        <v>39</v>
      </c>
      <c r="E12" s="86">
        <v>8</v>
      </c>
      <c r="F12" s="86">
        <v>10</v>
      </c>
      <c r="G12" s="88">
        <f t="shared" ref="G12:G14" si="1">D12+E12+F12</f>
        <v>57</v>
      </c>
      <c r="H12" s="74" t="s">
        <v>179</v>
      </c>
    </row>
    <row r="13" spans="1:8">
      <c r="A13" s="38" t="s">
        <v>23</v>
      </c>
      <c r="B13" s="108" t="s">
        <v>229</v>
      </c>
      <c r="C13" s="74" t="s">
        <v>16</v>
      </c>
      <c r="D13" s="86">
        <v>113</v>
      </c>
      <c r="E13" s="86">
        <v>26</v>
      </c>
      <c r="F13" s="86">
        <v>68</v>
      </c>
      <c r="G13" s="88">
        <f t="shared" si="1"/>
        <v>207</v>
      </c>
      <c r="H13" s="74" t="s">
        <v>179</v>
      </c>
    </row>
    <row r="14" spans="1:8">
      <c r="A14" s="38" t="s">
        <v>196</v>
      </c>
      <c r="B14" s="108" t="s">
        <v>228</v>
      </c>
      <c r="C14" s="74" t="s">
        <v>16</v>
      </c>
      <c r="D14" s="86">
        <v>4</v>
      </c>
      <c r="E14" s="86">
        <v>0</v>
      </c>
      <c r="F14" s="86">
        <v>0</v>
      </c>
      <c r="G14" s="88">
        <f t="shared" si="1"/>
        <v>4</v>
      </c>
      <c r="H14" s="74" t="s">
        <v>179</v>
      </c>
    </row>
    <row r="15" spans="1:8">
      <c r="A15" s="97"/>
      <c r="B15" s="109"/>
      <c r="C15" s="99"/>
      <c r="D15" s="98"/>
      <c r="E15" s="98"/>
      <c r="F15" s="98"/>
      <c r="G15" s="98"/>
      <c r="H15" s="99"/>
    </row>
    <row r="16" spans="1:8" ht="24">
      <c r="A16" s="93" t="s">
        <v>10</v>
      </c>
      <c r="B16" s="110" t="s">
        <v>175</v>
      </c>
      <c r="C16" s="91" t="s">
        <v>16</v>
      </c>
      <c r="D16" s="90">
        <f t="shared" ref="D16:E16" si="2">D17+D18</f>
        <v>156</v>
      </c>
      <c r="E16" s="90">
        <f t="shared" si="2"/>
        <v>34</v>
      </c>
      <c r="F16" s="90">
        <f>F17+F18</f>
        <v>78</v>
      </c>
      <c r="G16" s="90">
        <f t="shared" ref="G16" si="3">G17+G18</f>
        <v>268</v>
      </c>
      <c r="H16" s="73" t="str">
        <f>IF(AND(D16=$D$30,E16=$E$30,F16=$F$30)," ","Не совпадает с 6.1.")</f>
        <v xml:space="preserve"> </v>
      </c>
    </row>
    <row r="17" spans="1:8">
      <c r="A17" s="38" t="s">
        <v>197</v>
      </c>
      <c r="B17" s="108" t="s">
        <v>165</v>
      </c>
      <c r="C17" s="74" t="s">
        <v>16</v>
      </c>
      <c r="D17" s="86">
        <v>0</v>
      </c>
      <c r="E17" s="86">
        <v>4</v>
      </c>
      <c r="F17" s="86">
        <v>13</v>
      </c>
      <c r="G17" s="88">
        <f>D17+E17+F17</f>
        <v>17</v>
      </c>
      <c r="H17" s="74" t="s">
        <v>179</v>
      </c>
    </row>
    <row r="18" spans="1:8">
      <c r="A18" s="38" t="s">
        <v>198</v>
      </c>
      <c r="B18" s="108" t="s">
        <v>184</v>
      </c>
      <c r="C18" s="74" t="s">
        <v>16</v>
      </c>
      <c r="D18" s="88">
        <f t="shared" ref="D18:G18" si="4">SUM(D19:D22)</f>
        <v>156</v>
      </c>
      <c r="E18" s="88">
        <f t="shared" si="4"/>
        <v>30</v>
      </c>
      <c r="F18" s="88">
        <f>SUM(F19:F22)</f>
        <v>65</v>
      </c>
      <c r="G18" s="88">
        <f t="shared" si="4"/>
        <v>251</v>
      </c>
      <c r="H18" s="74" t="s">
        <v>179</v>
      </c>
    </row>
    <row r="19" spans="1:8">
      <c r="A19" s="38" t="s">
        <v>199</v>
      </c>
      <c r="B19" s="111" t="s">
        <v>188</v>
      </c>
      <c r="C19" s="74" t="s">
        <v>16</v>
      </c>
      <c r="D19" s="86">
        <v>19</v>
      </c>
      <c r="E19" s="86">
        <v>4</v>
      </c>
      <c r="F19" s="86">
        <v>9</v>
      </c>
      <c r="G19" s="88">
        <f>D19+E19+F19</f>
        <v>32</v>
      </c>
      <c r="H19" s="74" t="s">
        <v>179</v>
      </c>
    </row>
    <row r="20" spans="1:8">
      <c r="A20" s="38" t="s">
        <v>200</v>
      </c>
      <c r="B20" s="111" t="s">
        <v>195</v>
      </c>
      <c r="C20" s="74" t="s">
        <v>16</v>
      </c>
      <c r="D20" s="86">
        <v>70</v>
      </c>
      <c r="E20" s="86">
        <v>9</v>
      </c>
      <c r="F20" s="86">
        <v>35</v>
      </c>
      <c r="G20" s="88">
        <f t="shared" ref="G20:G23" si="5">D20+E20+F20</f>
        <v>114</v>
      </c>
      <c r="H20" s="74" t="s">
        <v>179</v>
      </c>
    </row>
    <row r="21" spans="1:8">
      <c r="A21" s="38" t="s">
        <v>201</v>
      </c>
      <c r="B21" s="111" t="s">
        <v>187</v>
      </c>
      <c r="C21" s="74" t="s">
        <v>16</v>
      </c>
      <c r="D21" s="86">
        <v>6</v>
      </c>
      <c r="E21" s="86">
        <v>3</v>
      </c>
      <c r="F21" s="86">
        <v>3</v>
      </c>
      <c r="G21" s="88">
        <f t="shared" si="5"/>
        <v>12</v>
      </c>
      <c r="H21" s="74" t="s">
        <v>179</v>
      </c>
    </row>
    <row r="22" spans="1:8">
      <c r="A22" s="38" t="s">
        <v>212</v>
      </c>
      <c r="B22" s="111" t="s">
        <v>213</v>
      </c>
      <c r="C22" s="74" t="s">
        <v>16</v>
      </c>
      <c r="D22" s="86">
        <v>61</v>
      </c>
      <c r="E22" s="86">
        <v>14</v>
      </c>
      <c r="F22" s="86">
        <v>18</v>
      </c>
      <c r="G22" s="88">
        <f t="shared" si="5"/>
        <v>93</v>
      </c>
      <c r="H22" s="74" t="s">
        <v>179</v>
      </c>
    </row>
    <row r="23" spans="1:8">
      <c r="A23" s="38" t="s">
        <v>202</v>
      </c>
      <c r="B23" s="108" t="s">
        <v>164</v>
      </c>
      <c r="C23" s="74" t="s">
        <v>16</v>
      </c>
      <c r="D23" s="86"/>
      <c r="E23" s="86"/>
      <c r="F23" s="86"/>
      <c r="G23" s="88">
        <f t="shared" si="5"/>
        <v>0</v>
      </c>
      <c r="H23" s="74" t="s">
        <v>179</v>
      </c>
    </row>
    <row r="24" spans="1:8" ht="24">
      <c r="A24" s="93" t="s">
        <v>11</v>
      </c>
      <c r="B24" s="89" t="s">
        <v>230</v>
      </c>
      <c r="C24" s="91" t="s">
        <v>15</v>
      </c>
      <c r="D24" s="103">
        <f>IFERROR(D18/D30,0)</f>
        <v>1</v>
      </c>
      <c r="E24" s="103">
        <f>IFERROR(E18/E30,0)</f>
        <v>0.88235294117647056</v>
      </c>
      <c r="F24" s="103">
        <f>IFERROR(F18/F30,0)</f>
        <v>0.83333333333333337</v>
      </c>
      <c r="G24" s="103">
        <f>IFERROR(G18/G30,0)</f>
        <v>0.93656716417910446</v>
      </c>
      <c r="H24" s="74" t="s">
        <v>179</v>
      </c>
    </row>
    <row r="25" spans="1:8">
      <c r="A25" s="97"/>
      <c r="B25" s="112"/>
      <c r="C25" s="99"/>
      <c r="D25" s="100"/>
      <c r="E25" s="100"/>
      <c r="F25" s="100"/>
      <c r="G25" s="98"/>
      <c r="H25" s="99"/>
    </row>
    <row r="26" spans="1:8" s="9" customFormat="1" ht="14.25">
      <c r="A26" s="93" t="s">
        <v>12</v>
      </c>
      <c r="B26" s="89" t="s">
        <v>186</v>
      </c>
      <c r="C26" s="91" t="s">
        <v>15</v>
      </c>
      <c r="D26" s="103">
        <f>IFERROR(D27/D30,0)</f>
        <v>0</v>
      </c>
      <c r="E26" s="103">
        <f t="shared" ref="E26:G26" si="6">IFERROR(E27/E30,0)</f>
        <v>0</v>
      </c>
      <c r="F26" s="103">
        <f t="shared" si="6"/>
        <v>0</v>
      </c>
      <c r="G26" s="103">
        <f t="shared" si="6"/>
        <v>0</v>
      </c>
      <c r="H26" s="74" t="s">
        <v>179</v>
      </c>
    </row>
    <row r="27" spans="1:8" s="9" customFormat="1" ht="14.25">
      <c r="A27" s="38" t="s">
        <v>203</v>
      </c>
      <c r="B27" s="113" t="s">
        <v>232</v>
      </c>
      <c r="C27" s="74" t="s">
        <v>16</v>
      </c>
      <c r="D27" s="86"/>
      <c r="E27" s="86"/>
      <c r="F27" s="86"/>
      <c r="G27" s="88">
        <f>D27+E27+F27</f>
        <v>0</v>
      </c>
      <c r="H27" s="74" t="s">
        <v>179</v>
      </c>
    </row>
    <row r="28" spans="1:8" s="9" customFormat="1" ht="14.25">
      <c r="A28" s="97"/>
      <c r="B28" s="112"/>
      <c r="C28" s="99"/>
      <c r="D28" s="117"/>
      <c r="E28" s="117"/>
      <c r="F28" s="117"/>
      <c r="G28" s="98"/>
      <c r="H28" s="99"/>
    </row>
    <row r="29" spans="1:8" s="9" customFormat="1" ht="24">
      <c r="A29" s="93" t="s">
        <v>13</v>
      </c>
      <c r="B29" s="89" t="s">
        <v>255</v>
      </c>
      <c r="C29" s="91" t="s">
        <v>15</v>
      </c>
      <c r="D29" s="103">
        <f>IFERROR(D31/D30,0)</f>
        <v>0</v>
      </c>
      <c r="E29" s="103">
        <f t="shared" ref="E29:G29" si="7">IFERROR(E31/E30,0)</f>
        <v>0</v>
      </c>
      <c r="F29" s="103">
        <f t="shared" si="7"/>
        <v>0</v>
      </c>
      <c r="G29" s="103">
        <f t="shared" si="7"/>
        <v>0</v>
      </c>
      <c r="H29" s="74" t="s">
        <v>179</v>
      </c>
    </row>
    <row r="30" spans="1:8" s="9" customFormat="1" ht="14.25">
      <c r="A30" s="38" t="s">
        <v>204</v>
      </c>
      <c r="B30" s="113" t="s">
        <v>174</v>
      </c>
      <c r="C30" s="74" t="s">
        <v>16</v>
      </c>
      <c r="D30" s="87">
        <f>'ФОРМА 1_Численность работников'!J70</f>
        <v>156</v>
      </c>
      <c r="E30" s="87">
        <f>'ФОРМА 1_Численность работников'!K70</f>
        <v>34</v>
      </c>
      <c r="F30" s="87">
        <f>'ФОРМА 1_Численность работников'!L70</f>
        <v>78</v>
      </c>
      <c r="G30" s="87">
        <f>SUM(D30:F30)</f>
        <v>268</v>
      </c>
      <c r="H30" s="74" t="s">
        <v>179</v>
      </c>
    </row>
    <row r="31" spans="1:8" s="9" customFormat="1" ht="24">
      <c r="A31" s="38" t="s">
        <v>205</v>
      </c>
      <c r="B31" s="113" t="s">
        <v>282</v>
      </c>
      <c r="C31" s="74" t="s">
        <v>16</v>
      </c>
      <c r="D31" s="87">
        <f>D32+D33+D34</f>
        <v>0</v>
      </c>
      <c r="E31" s="87">
        <f t="shared" ref="E31:F31" si="8">E32+E33+E34</f>
        <v>0</v>
      </c>
      <c r="F31" s="87">
        <f t="shared" si="8"/>
        <v>0</v>
      </c>
      <c r="G31" s="87">
        <f t="shared" ref="G31" si="9">G32+G33+G34</f>
        <v>0</v>
      </c>
      <c r="H31" s="74" t="s">
        <v>179</v>
      </c>
    </row>
    <row r="32" spans="1:8" s="9" customFormat="1" ht="14.25">
      <c r="A32" s="38" t="s">
        <v>206</v>
      </c>
      <c r="B32" s="111" t="s">
        <v>189</v>
      </c>
      <c r="C32" s="74" t="s">
        <v>16</v>
      </c>
      <c r="D32" s="86"/>
      <c r="E32" s="86"/>
      <c r="F32" s="86"/>
      <c r="G32" s="88">
        <f>D32+E32+F32</f>
        <v>0</v>
      </c>
      <c r="H32" s="74" t="s">
        <v>179</v>
      </c>
    </row>
    <row r="33" spans="1:8" s="9" customFormat="1" ht="14.25">
      <c r="A33" s="38" t="s">
        <v>207</v>
      </c>
      <c r="B33" s="111" t="s">
        <v>190</v>
      </c>
      <c r="C33" s="74" t="s">
        <v>16</v>
      </c>
      <c r="D33" s="86"/>
      <c r="E33" s="86"/>
      <c r="F33" s="86"/>
      <c r="G33" s="88">
        <f>D33+E33+F33</f>
        <v>0</v>
      </c>
      <c r="H33" s="74" t="s">
        <v>179</v>
      </c>
    </row>
    <row r="34" spans="1:8" s="9" customFormat="1" ht="14.25">
      <c r="A34" s="38" t="s">
        <v>208</v>
      </c>
      <c r="B34" s="111" t="s">
        <v>191</v>
      </c>
      <c r="C34" s="74" t="s">
        <v>16</v>
      </c>
      <c r="D34" s="86"/>
      <c r="E34" s="86"/>
      <c r="F34" s="86"/>
      <c r="G34" s="88">
        <f>D34+E34+F34</f>
        <v>0</v>
      </c>
      <c r="H34" s="74" t="s">
        <v>179</v>
      </c>
    </row>
    <row r="35" spans="1:8" s="9" customFormat="1" ht="24">
      <c r="A35" s="38" t="s">
        <v>247</v>
      </c>
      <c r="B35" s="113" t="s">
        <v>260</v>
      </c>
      <c r="C35" s="74" t="s">
        <v>284</v>
      </c>
      <c r="D35" s="87">
        <f>D36+D37</f>
        <v>0</v>
      </c>
      <c r="E35" s="87">
        <f t="shared" ref="E35:G35" si="10">E36+E37</f>
        <v>0</v>
      </c>
      <c r="F35" s="87">
        <f t="shared" si="10"/>
        <v>0</v>
      </c>
      <c r="G35" s="87">
        <f t="shared" si="10"/>
        <v>0</v>
      </c>
      <c r="H35" s="74"/>
    </row>
    <row r="36" spans="1:8" s="9" customFormat="1" ht="24">
      <c r="A36" s="38" t="s">
        <v>248</v>
      </c>
      <c r="B36" s="115" t="s">
        <v>280</v>
      </c>
      <c r="C36" s="74" t="s">
        <v>284</v>
      </c>
      <c r="D36" s="86"/>
      <c r="E36" s="86"/>
      <c r="F36" s="86"/>
      <c r="G36" s="88">
        <f t="shared" ref="G36:G40" si="11">D36+E36+F36</f>
        <v>0</v>
      </c>
      <c r="H36" s="74"/>
    </row>
    <row r="37" spans="1:8" s="9" customFormat="1" ht="14.25">
      <c r="A37" s="38" t="s">
        <v>259</v>
      </c>
      <c r="B37" s="115" t="s">
        <v>261</v>
      </c>
      <c r="C37" s="74" t="s">
        <v>284</v>
      </c>
      <c r="D37" s="86"/>
      <c r="E37" s="86"/>
      <c r="F37" s="86"/>
      <c r="G37" s="88">
        <f t="shared" si="11"/>
        <v>0</v>
      </c>
      <c r="H37" s="74"/>
    </row>
    <row r="38" spans="1:8" s="9" customFormat="1" ht="24">
      <c r="A38" s="38" t="s">
        <v>262</v>
      </c>
      <c r="B38" s="113" t="s">
        <v>281</v>
      </c>
      <c r="C38" s="74" t="s">
        <v>284</v>
      </c>
      <c r="D38" s="87">
        <f>D39+D40</f>
        <v>0</v>
      </c>
      <c r="E38" s="87">
        <f t="shared" ref="E38:G38" si="12">E39+E40</f>
        <v>0</v>
      </c>
      <c r="F38" s="87">
        <f t="shared" si="12"/>
        <v>0</v>
      </c>
      <c r="G38" s="87">
        <f t="shared" si="12"/>
        <v>0</v>
      </c>
      <c r="H38" s="74"/>
    </row>
    <row r="39" spans="1:8" s="9" customFormat="1" ht="18.75" customHeight="1">
      <c r="A39" s="38" t="s">
        <v>263</v>
      </c>
      <c r="B39" s="115" t="s">
        <v>283</v>
      </c>
      <c r="C39" s="74" t="s">
        <v>284</v>
      </c>
      <c r="D39" s="86"/>
      <c r="E39" s="86"/>
      <c r="F39" s="86"/>
      <c r="G39" s="88">
        <f t="shared" si="11"/>
        <v>0</v>
      </c>
      <c r="H39" s="74"/>
    </row>
    <row r="40" spans="1:8" s="9" customFormat="1" ht="14.25">
      <c r="A40" s="38" t="s">
        <v>264</v>
      </c>
      <c r="B40" s="115" t="s">
        <v>261</v>
      </c>
      <c r="C40" s="74" t="s">
        <v>284</v>
      </c>
      <c r="D40" s="86"/>
      <c r="E40" s="86"/>
      <c r="F40" s="86"/>
      <c r="G40" s="88">
        <f t="shared" si="11"/>
        <v>0</v>
      </c>
      <c r="H40" s="74"/>
    </row>
    <row r="41" spans="1:8" s="9" customFormat="1" ht="14.25">
      <c r="A41" s="97"/>
      <c r="B41" s="114"/>
      <c r="C41" s="99"/>
      <c r="D41" s="118"/>
      <c r="E41" s="118"/>
      <c r="F41" s="118"/>
      <c r="G41" s="98"/>
      <c r="H41" s="99"/>
    </row>
    <row r="42" spans="1:8" s="9" customFormat="1" ht="24">
      <c r="A42" s="95" t="s">
        <v>209</v>
      </c>
      <c r="B42" s="89" t="s">
        <v>285</v>
      </c>
      <c r="C42" s="74" t="s">
        <v>24</v>
      </c>
      <c r="D42" s="86"/>
      <c r="E42" s="86"/>
      <c r="F42" s="86"/>
      <c r="G42" s="88">
        <f>SUM(D42:F42)</f>
        <v>0</v>
      </c>
      <c r="H42" s="74"/>
    </row>
    <row r="43" spans="1:8" s="9" customFormat="1" ht="24">
      <c r="A43" s="83" t="s">
        <v>233</v>
      </c>
      <c r="B43" s="113" t="s">
        <v>242</v>
      </c>
      <c r="C43" s="74" t="s">
        <v>24</v>
      </c>
      <c r="D43" s="86">
        <v>1</v>
      </c>
      <c r="E43" s="86"/>
      <c r="F43" s="86"/>
      <c r="G43" s="88">
        <f t="shared" ref="G43:G46" si="13">SUM(D43:F43)</f>
        <v>1</v>
      </c>
      <c r="H43" s="74"/>
    </row>
    <row r="44" spans="1:8" s="9" customFormat="1" ht="24">
      <c r="A44" s="83" t="s">
        <v>249</v>
      </c>
      <c r="B44" s="115" t="s">
        <v>241</v>
      </c>
      <c r="C44" s="74" t="s">
        <v>24</v>
      </c>
      <c r="D44" s="86"/>
      <c r="E44" s="86"/>
      <c r="F44" s="86"/>
      <c r="G44" s="88">
        <f t="shared" si="13"/>
        <v>0</v>
      </c>
      <c r="H44" s="74"/>
    </row>
    <row r="45" spans="1:8" s="9" customFormat="1" ht="24">
      <c r="A45" s="83" t="s">
        <v>250</v>
      </c>
      <c r="B45" s="113" t="s">
        <v>244</v>
      </c>
      <c r="C45" s="74" t="s">
        <v>24</v>
      </c>
      <c r="D45" s="86"/>
      <c r="E45" s="86"/>
      <c r="F45" s="86"/>
      <c r="G45" s="88">
        <f t="shared" si="13"/>
        <v>0</v>
      </c>
      <c r="H45" s="74"/>
    </row>
    <row r="46" spans="1:8" s="9" customFormat="1" ht="24">
      <c r="A46" s="83" t="s">
        <v>251</v>
      </c>
      <c r="B46" s="115" t="s">
        <v>243</v>
      </c>
      <c r="C46" s="74" t="s">
        <v>24</v>
      </c>
      <c r="D46" s="86"/>
      <c r="E46" s="86"/>
      <c r="F46" s="86"/>
      <c r="G46" s="88">
        <f t="shared" si="13"/>
        <v>0</v>
      </c>
      <c r="H46" s="74"/>
    </row>
    <row r="47" spans="1:8" s="9" customFormat="1" ht="24">
      <c r="A47" s="83" t="s">
        <v>252</v>
      </c>
      <c r="B47" s="113" t="s">
        <v>231</v>
      </c>
      <c r="C47" s="74" t="s">
        <v>24</v>
      </c>
      <c r="D47" s="86">
        <v>1</v>
      </c>
      <c r="E47" s="86"/>
      <c r="F47" s="86"/>
      <c r="G47" s="88">
        <f>SUM(D47:F47)</f>
        <v>1</v>
      </c>
      <c r="H47" s="74"/>
    </row>
    <row r="48" spans="1:8" s="9" customFormat="1" ht="14.25">
      <c r="A48" s="101"/>
      <c r="B48" s="112"/>
      <c r="C48" s="99"/>
      <c r="D48" s="118"/>
      <c r="E48" s="118"/>
      <c r="F48" s="118"/>
      <c r="G48" s="98"/>
      <c r="H48" s="99"/>
    </row>
    <row r="49" spans="1:9" s="84" customFormat="1" ht="24">
      <c r="A49" s="93" t="s">
        <v>210</v>
      </c>
      <c r="B49" s="89" t="s">
        <v>237</v>
      </c>
      <c r="C49" s="91" t="s">
        <v>15</v>
      </c>
      <c r="D49" s="103">
        <f>IFERROR(D50/D45,0)</f>
        <v>0</v>
      </c>
      <c r="E49" s="103">
        <f>IFERROR(E50/E45,0)</f>
        <v>0</v>
      </c>
      <c r="F49" s="103">
        <f>IFERROR(F50/F45,0)</f>
        <v>0</v>
      </c>
      <c r="G49" s="103">
        <f>IFERROR(G50/G45,0)</f>
        <v>0</v>
      </c>
      <c r="H49" s="74" t="s">
        <v>179</v>
      </c>
    </row>
    <row r="50" spans="1:9" s="9" customFormat="1" ht="24">
      <c r="A50" s="82" t="s">
        <v>235</v>
      </c>
      <c r="B50" s="113" t="s">
        <v>108</v>
      </c>
      <c r="C50" s="74" t="s">
        <v>24</v>
      </c>
      <c r="D50" s="86"/>
      <c r="E50" s="86"/>
      <c r="F50" s="86"/>
      <c r="G50" s="88">
        <f>D50+E50+F50</f>
        <v>0</v>
      </c>
      <c r="H50" s="74" t="s">
        <v>179</v>
      </c>
    </row>
    <row r="51" spans="1:9" s="9" customFormat="1" ht="14.25">
      <c r="A51" s="102"/>
      <c r="B51" s="112"/>
      <c r="C51" s="99"/>
      <c r="D51" s="100"/>
      <c r="E51" s="100"/>
      <c r="F51" s="100"/>
      <c r="G51" s="98"/>
      <c r="H51" s="99"/>
    </row>
    <row r="52" spans="1:9" s="9" customFormat="1" ht="36">
      <c r="A52" s="93" t="s">
        <v>211</v>
      </c>
      <c r="B52" s="89" t="s">
        <v>246</v>
      </c>
      <c r="C52" s="91" t="s">
        <v>15</v>
      </c>
      <c r="D52" s="103">
        <f>IFERROR(D55/D54,0)</f>
        <v>0</v>
      </c>
      <c r="E52" s="103">
        <f t="shared" ref="E52:G52" si="14">IFERROR(E55/E54,0)</f>
        <v>0</v>
      </c>
      <c r="F52" s="103">
        <f t="shared" si="14"/>
        <v>0</v>
      </c>
      <c r="G52" s="103">
        <f t="shared" si="14"/>
        <v>0</v>
      </c>
      <c r="H52" s="74" t="s">
        <v>179</v>
      </c>
    </row>
    <row r="53" spans="1:9" s="9" customFormat="1" ht="24">
      <c r="A53" s="38" t="s">
        <v>236</v>
      </c>
      <c r="B53" s="113" t="s">
        <v>275</v>
      </c>
      <c r="C53" s="74" t="s">
        <v>24</v>
      </c>
      <c r="D53" s="121"/>
      <c r="E53" s="121"/>
      <c r="F53" s="121"/>
      <c r="G53" s="88">
        <f t="shared" ref="G53:G54" si="15">D53+E53+F53</f>
        <v>0</v>
      </c>
      <c r="H53" s="74" t="s">
        <v>179</v>
      </c>
    </row>
    <row r="54" spans="1:9" s="9" customFormat="1" ht="24">
      <c r="A54" s="38" t="s">
        <v>272</v>
      </c>
      <c r="B54" s="113" t="s">
        <v>274</v>
      </c>
      <c r="C54" s="74" t="s">
        <v>24</v>
      </c>
      <c r="D54" s="121"/>
      <c r="E54" s="121"/>
      <c r="F54" s="121"/>
      <c r="G54" s="88">
        <f t="shared" si="15"/>
        <v>0</v>
      </c>
      <c r="H54" s="74" t="s">
        <v>179</v>
      </c>
    </row>
    <row r="55" spans="1:9" ht="36">
      <c r="A55" s="38" t="s">
        <v>273</v>
      </c>
      <c r="B55" s="113" t="s">
        <v>245</v>
      </c>
      <c r="C55" s="74" t="s">
        <v>24</v>
      </c>
      <c r="D55" s="120"/>
      <c r="E55" s="120"/>
      <c r="F55" s="120"/>
      <c r="G55" s="88">
        <f>D55+E55+F55</f>
        <v>0</v>
      </c>
      <c r="H55" s="74" t="s">
        <v>179</v>
      </c>
    </row>
    <row r="56" spans="1:9">
      <c r="A56" s="97"/>
      <c r="B56" s="112"/>
      <c r="C56" s="99"/>
      <c r="D56" s="100"/>
      <c r="E56" s="100"/>
      <c r="F56" s="100"/>
      <c r="G56" s="98"/>
      <c r="H56" s="99"/>
    </row>
    <row r="57" spans="1:9" s="84" customFormat="1" ht="24.75">
      <c r="A57" s="93" t="s">
        <v>234</v>
      </c>
      <c r="B57" s="89" t="s">
        <v>238</v>
      </c>
      <c r="C57" s="91" t="s">
        <v>15</v>
      </c>
      <c r="D57" s="103">
        <f>IFERROR(D58/D45,0)</f>
        <v>0</v>
      </c>
      <c r="E57" s="103">
        <f>IFERROR(E58/E45,0)</f>
        <v>0</v>
      </c>
      <c r="F57" s="103">
        <f>IFERROR(F58/F45,0)</f>
        <v>0</v>
      </c>
      <c r="G57" s="103">
        <f>IFERROR(G58/G45,0)</f>
        <v>0</v>
      </c>
      <c r="H57" s="74" t="s">
        <v>179</v>
      </c>
    </row>
    <row r="58" spans="1:9" ht="24">
      <c r="A58" s="38" t="s">
        <v>239</v>
      </c>
      <c r="B58" s="116" t="s">
        <v>163</v>
      </c>
      <c r="C58" s="74" t="s">
        <v>24</v>
      </c>
      <c r="D58" s="86"/>
      <c r="E58" s="86"/>
      <c r="F58" s="86"/>
      <c r="G58" s="88">
        <f>D58+E58+F58</f>
        <v>0</v>
      </c>
      <c r="H58" s="74" t="s">
        <v>179</v>
      </c>
    </row>
    <row r="59" spans="1:9" ht="24">
      <c r="A59" s="44" t="s">
        <v>256</v>
      </c>
      <c r="B59" s="108" t="s">
        <v>268</v>
      </c>
      <c r="C59" s="74" t="s">
        <v>16</v>
      </c>
      <c r="D59" s="86">
        <v>16</v>
      </c>
      <c r="E59" s="86">
        <v>0</v>
      </c>
      <c r="F59" s="86">
        <v>8</v>
      </c>
      <c r="G59" s="88">
        <f>D59+E59+F59</f>
        <v>24</v>
      </c>
      <c r="H59" s="74"/>
    </row>
    <row r="60" spans="1:9" ht="24">
      <c r="A60" s="85" t="s">
        <v>257</v>
      </c>
      <c r="B60" s="108" t="s">
        <v>269</v>
      </c>
      <c r="C60" s="74" t="s">
        <v>16</v>
      </c>
      <c r="D60" s="86">
        <v>4</v>
      </c>
      <c r="E60" s="86"/>
      <c r="F60" s="86"/>
      <c r="G60" s="88">
        <f>D60+E60+F60</f>
        <v>4</v>
      </c>
      <c r="H60" s="74"/>
    </row>
    <row r="61" spans="1:9" ht="24">
      <c r="A61" s="44" t="s">
        <v>258</v>
      </c>
      <c r="B61" s="108" t="s">
        <v>270</v>
      </c>
      <c r="C61" s="74" t="s">
        <v>16</v>
      </c>
      <c r="D61" s="86"/>
      <c r="E61" s="86"/>
      <c r="F61" s="86"/>
      <c r="G61" s="88">
        <f>D61+E61+F61</f>
        <v>0</v>
      </c>
      <c r="H61" s="74"/>
    </row>
    <row r="62" spans="1:9">
      <c r="A62" s="96"/>
      <c r="B62" s="109"/>
      <c r="C62" s="99"/>
      <c r="D62" s="98"/>
      <c r="E62" s="98"/>
      <c r="F62" s="98"/>
      <c r="G62" s="98"/>
      <c r="H62" s="99"/>
    </row>
    <row r="63" spans="1:9" ht="23.25" customHeight="1">
      <c r="A63" s="92" t="s">
        <v>286</v>
      </c>
      <c r="B63" s="110" t="s">
        <v>265</v>
      </c>
      <c r="C63" s="91" t="s">
        <v>16</v>
      </c>
      <c r="D63" s="91">
        <f>D64+D65</f>
        <v>0</v>
      </c>
      <c r="E63" s="91">
        <f t="shared" ref="E63:F63" si="16">E64+E65</f>
        <v>0</v>
      </c>
      <c r="F63" s="91">
        <f t="shared" si="16"/>
        <v>0</v>
      </c>
      <c r="G63" s="90">
        <f>D63+E63+F63</f>
        <v>0</v>
      </c>
      <c r="H63" s="74"/>
      <c r="I63" s="3"/>
    </row>
    <row r="64" spans="1:9" ht="23.25" customHeight="1">
      <c r="A64" s="44" t="s">
        <v>240</v>
      </c>
      <c r="B64" s="108" t="s">
        <v>266</v>
      </c>
      <c r="C64" s="74" t="s">
        <v>16</v>
      </c>
      <c r="D64" s="86"/>
      <c r="E64" s="86"/>
      <c r="F64" s="86"/>
      <c r="G64" s="88">
        <f>D64+E64+F64</f>
        <v>0</v>
      </c>
      <c r="H64" s="74"/>
      <c r="I64" s="3"/>
    </row>
    <row r="65" spans="1:9" ht="23.25" customHeight="1">
      <c r="A65" s="44" t="s">
        <v>253</v>
      </c>
      <c r="B65" s="108" t="s">
        <v>267</v>
      </c>
      <c r="C65" s="74" t="s">
        <v>16</v>
      </c>
      <c r="D65" s="86"/>
      <c r="E65" s="86"/>
      <c r="F65" s="86"/>
      <c r="G65" s="88">
        <f>D65+E65+F65</f>
        <v>0</v>
      </c>
      <c r="H65" s="74"/>
      <c r="I65" s="3"/>
    </row>
    <row r="66" spans="1:9" ht="126" customHeight="1">
      <c r="A66" s="30"/>
      <c r="B66" s="174" t="s">
        <v>254</v>
      </c>
      <c r="C66" s="174"/>
      <c r="D66" s="174"/>
      <c r="E66" s="174"/>
      <c r="F66" s="174"/>
      <c r="G66" s="174"/>
      <c r="H66" s="174"/>
    </row>
    <row r="67" spans="1:9">
      <c r="A67" s="26"/>
      <c r="B67" s="81"/>
      <c r="C67" s="28"/>
      <c r="D67" s="31"/>
      <c r="E67" s="31"/>
      <c r="F67" s="31"/>
      <c r="G67" s="31"/>
    </row>
    <row r="68" spans="1:9">
      <c r="A68" s="26"/>
      <c r="B68" s="27"/>
      <c r="C68" s="28"/>
      <c r="D68" s="31"/>
      <c r="E68" s="31"/>
      <c r="F68" s="31"/>
      <c r="G68" s="31"/>
    </row>
    <row r="69" spans="1:9">
      <c r="A69" s="26"/>
      <c r="B69" s="27"/>
      <c r="C69" s="28"/>
      <c r="D69" s="31"/>
      <c r="E69" s="31"/>
      <c r="F69" s="31"/>
      <c r="G69" s="31"/>
    </row>
    <row r="70" spans="1:9">
      <c r="A70" s="26"/>
      <c r="B70" s="27"/>
      <c r="C70" s="28"/>
      <c r="D70" s="31"/>
      <c r="E70" s="31"/>
      <c r="F70" s="31"/>
      <c r="G70" s="31"/>
    </row>
    <row r="71" spans="1:9">
      <c r="A71" s="26"/>
      <c r="B71" s="27"/>
      <c r="C71" s="28"/>
      <c r="D71" s="31"/>
      <c r="E71" s="31"/>
      <c r="F71" s="31"/>
      <c r="G71" s="31"/>
    </row>
    <row r="72" spans="1:9">
      <c r="A72" s="26"/>
      <c r="B72" s="27"/>
      <c r="C72" s="28"/>
      <c r="D72" s="31"/>
      <c r="E72" s="31"/>
      <c r="F72" s="31"/>
      <c r="G72" s="31"/>
    </row>
    <row r="73" spans="1:9">
      <c r="A73" s="26"/>
      <c r="B73" s="27"/>
      <c r="C73" s="28"/>
      <c r="D73" s="31"/>
      <c r="E73" s="31"/>
      <c r="F73" s="31"/>
      <c r="G73" s="31"/>
    </row>
    <row r="74" spans="1:9">
      <c r="B74" s="27"/>
    </row>
  </sheetData>
  <sheetProtection password="CD8D" sheet="1" objects="1" scenarios="1"/>
  <mergeCells count="4">
    <mergeCell ref="A4:H5"/>
    <mergeCell ref="A1:G3"/>
    <mergeCell ref="H1:H3"/>
    <mergeCell ref="B66:H66"/>
  </mergeCells>
  <phoneticPr fontId="4" type="noConversion"/>
  <pageMargins left="0.25" right="0.25" top="0.75" bottom="0.75" header="0.3" footer="0.3"/>
  <pageSetup paperSize="9" scale="64" fitToHeight="0" orientation="portrait" horizontalDpi="4294967294" verticalDpi="4294967294" r:id="rId1"/>
  <headerFooter alignWithMargins="0"/>
  <rowBreaks count="1" manualBreakCount="1">
    <brk id="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Титульный лист</vt:lpstr>
      <vt:lpstr>ФОРМА 1_Численность работников</vt:lpstr>
      <vt:lpstr>ФОРМА 2_Показатели</vt:lpstr>
      <vt:lpstr>года</vt:lpstr>
      <vt:lpstr>даты</vt:lpstr>
      <vt:lpstr>'ФОРМА 2_Показатели'!Заголовки_для_печати</vt:lpstr>
      <vt:lpstr>месяцы</vt:lpstr>
      <vt:lpstr>'Титульный лист'!Область_печати</vt:lpstr>
      <vt:lpstr>'ФОРМА 1_Численность работников'!Область_печати</vt:lpstr>
      <vt:lpstr>'ФОРМА 2_Показатели'!Область_печати</vt:lpstr>
      <vt:lpstr>территории</vt:lpstr>
      <vt:lpstr>фактслужащих</vt:lpstr>
    </vt:vector>
  </TitlesOfParts>
  <Company>Ростовской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513</dc:creator>
  <cp:lastModifiedBy>Орготдел</cp:lastModifiedBy>
  <cp:lastPrinted>2025-03-13T12:03:09Z</cp:lastPrinted>
  <dcterms:created xsi:type="dcterms:W3CDTF">2011-02-08T07:59:11Z</dcterms:created>
  <dcterms:modified xsi:type="dcterms:W3CDTF">2025-10-07T13:25:06Z</dcterms:modified>
</cp:coreProperties>
</file>